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75" windowWidth="14940" windowHeight="79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54" i="1"/>
  <c r="G54"/>
  <c r="F54"/>
  <c r="C54"/>
  <c r="H33"/>
  <c r="G33"/>
  <c r="F33"/>
  <c r="E33"/>
  <c r="C33"/>
  <c r="D62"/>
  <c r="D51"/>
  <c r="D37"/>
  <c r="D26"/>
  <c r="D15"/>
  <c r="D70"/>
  <c r="D9"/>
  <c r="H25"/>
  <c r="G25"/>
  <c r="F25"/>
  <c r="C25"/>
  <c r="C28"/>
  <c r="C29"/>
  <c r="C30"/>
  <c r="C31"/>
  <c r="C32"/>
  <c r="C34"/>
  <c r="C35"/>
  <c r="C36"/>
  <c r="C27"/>
  <c r="C26"/>
  <c r="C64"/>
  <c r="C65"/>
  <c r="C66"/>
  <c r="C67"/>
  <c r="C68"/>
  <c r="C53"/>
  <c r="C55"/>
  <c r="C56"/>
  <c r="C57"/>
  <c r="C58"/>
  <c r="C59"/>
  <c r="C60"/>
  <c r="C61"/>
  <c r="C39"/>
  <c r="C40"/>
  <c r="C37"/>
  <c r="C41"/>
  <c r="C42"/>
  <c r="C43"/>
  <c r="C44"/>
  <c r="C45"/>
  <c r="C46"/>
  <c r="C47"/>
  <c r="C48"/>
  <c r="C49"/>
  <c r="C17"/>
  <c r="C18"/>
  <c r="C19"/>
  <c r="C20"/>
  <c r="C21"/>
  <c r="C22"/>
  <c r="C23"/>
  <c r="C24"/>
  <c r="C11"/>
  <c r="C12"/>
  <c r="C13"/>
  <c r="C14"/>
  <c r="H30"/>
  <c r="G30"/>
  <c r="F30"/>
  <c r="H24"/>
  <c r="G24"/>
  <c r="E24"/>
  <c r="F24"/>
  <c r="H23"/>
  <c r="G23"/>
  <c r="F23"/>
  <c r="H22"/>
  <c r="G22"/>
  <c r="F22"/>
  <c r="E22"/>
  <c r="H36"/>
  <c r="G36"/>
  <c r="F36"/>
  <c r="H35"/>
  <c r="G35"/>
  <c r="F35"/>
  <c r="E35"/>
  <c r="H34"/>
  <c r="G34"/>
  <c r="F34"/>
  <c r="H32"/>
  <c r="G32"/>
  <c r="F32"/>
  <c r="E32"/>
  <c r="H31"/>
  <c r="G31"/>
  <c r="F31"/>
  <c r="H29"/>
  <c r="G29"/>
  <c r="F29"/>
  <c r="E29"/>
  <c r="H28"/>
  <c r="G28"/>
  <c r="G26"/>
  <c r="F28"/>
  <c r="H27"/>
  <c r="H26"/>
  <c r="G27"/>
  <c r="F27"/>
  <c r="H21"/>
  <c r="G21"/>
  <c r="E21"/>
  <c r="F21"/>
  <c r="H20"/>
  <c r="G20"/>
  <c r="F20"/>
  <c r="E20"/>
  <c r="H19"/>
  <c r="G19"/>
  <c r="F19"/>
  <c r="H18"/>
  <c r="G18"/>
  <c r="F18"/>
  <c r="H17"/>
  <c r="G17"/>
  <c r="G15"/>
  <c r="F17"/>
  <c r="H16"/>
  <c r="G16"/>
  <c r="F16"/>
  <c r="F15"/>
  <c r="C16"/>
  <c r="C15"/>
  <c r="F49"/>
  <c r="G49"/>
  <c r="E49"/>
  <c r="H49"/>
  <c r="F50"/>
  <c r="G50"/>
  <c r="H50"/>
  <c r="E50"/>
  <c r="H41"/>
  <c r="G41"/>
  <c r="F41"/>
  <c r="E41"/>
  <c r="H40"/>
  <c r="G40"/>
  <c r="G37"/>
  <c r="F40"/>
  <c r="F66"/>
  <c r="E66"/>
  <c r="G66"/>
  <c r="H66"/>
  <c r="H63"/>
  <c r="G63"/>
  <c r="F63"/>
  <c r="C63"/>
  <c r="C62"/>
  <c r="H64"/>
  <c r="H62"/>
  <c r="G64"/>
  <c r="F64"/>
  <c r="E64"/>
  <c r="H59"/>
  <c r="G59"/>
  <c r="F59"/>
  <c r="E59"/>
  <c r="F65"/>
  <c r="G65"/>
  <c r="E65"/>
  <c r="H65"/>
  <c r="F67"/>
  <c r="G67"/>
  <c r="H67"/>
  <c r="F68"/>
  <c r="G68"/>
  <c r="H68"/>
  <c r="F53"/>
  <c r="G53"/>
  <c r="H53"/>
  <c r="F55"/>
  <c r="G55"/>
  <c r="H55"/>
  <c r="F56"/>
  <c r="G56"/>
  <c r="H56"/>
  <c r="F57"/>
  <c r="G57"/>
  <c r="E57"/>
  <c r="H57"/>
  <c r="F58"/>
  <c r="G58"/>
  <c r="H58"/>
  <c r="F60"/>
  <c r="G60"/>
  <c r="H60"/>
  <c r="F61"/>
  <c r="G61"/>
  <c r="H61"/>
  <c r="H52"/>
  <c r="H51"/>
  <c r="G52"/>
  <c r="G51"/>
  <c r="F52"/>
  <c r="E52"/>
  <c r="C52"/>
  <c r="C51"/>
  <c r="C50"/>
  <c r="H48"/>
  <c r="G48"/>
  <c r="F48"/>
  <c r="E48"/>
  <c r="H47"/>
  <c r="G47"/>
  <c r="F47"/>
  <c r="E47"/>
  <c r="H46"/>
  <c r="G46"/>
  <c r="F46"/>
  <c r="H45"/>
  <c r="G45"/>
  <c r="F45"/>
  <c r="E45"/>
  <c r="H44"/>
  <c r="G44"/>
  <c r="F44"/>
  <c r="H43"/>
  <c r="G43"/>
  <c r="F43"/>
  <c r="E43"/>
  <c r="H42"/>
  <c r="G42"/>
  <c r="F42"/>
  <c r="H39"/>
  <c r="H37"/>
  <c r="G39"/>
  <c r="F39"/>
  <c r="E39"/>
  <c r="H38"/>
  <c r="G38"/>
  <c r="F38"/>
  <c r="E38"/>
  <c r="C38"/>
  <c r="H14"/>
  <c r="G14"/>
  <c r="F14"/>
  <c r="H13"/>
  <c r="G13"/>
  <c r="E13"/>
  <c r="F13"/>
  <c r="H12"/>
  <c r="G12"/>
  <c r="F12"/>
  <c r="E12"/>
  <c r="H11"/>
  <c r="G11"/>
  <c r="E11"/>
  <c r="F11"/>
  <c r="H10"/>
  <c r="G10"/>
  <c r="F10"/>
  <c r="F9"/>
  <c r="C10"/>
  <c r="W70"/>
  <c r="R70"/>
  <c r="M70"/>
  <c r="S70"/>
  <c r="T70"/>
  <c r="U70"/>
  <c r="V70"/>
  <c r="AJ70"/>
  <c r="AE70"/>
  <c r="AE71"/>
  <c r="Z70"/>
  <c r="I70"/>
  <c r="J70"/>
  <c r="K70"/>
  <c r="L70"/>
  <c r="K71"/>
  <c r="N70"/>
  <c r="O70"/>
  <c r="P70"/>
  <c r="Q70"/>
  <c r="X70"/>
  <c r="Y70"/>
  <c r="AA70"/>
  <c r="AB70"/>
  <c r="AC70"/>
  <c r="AD70"/>
  <c r="AF70"/>
  <c r="AG70"/>
  <c r="AH70"/>
  <c r="AI70"/>
  <c r="AK70"/>
  <c r="AL70"/>
  <c r="E61"/>
  <c r="E58"/>
  <c r="E56"/>
  <c r="E23"/>
  <c r="E60"/>
  <c r="E67"/>
  <c r="E17"/>
  <c r="E30"/>
  <c r="E42"/>
  <c r="E10"/>
  <c r="F37"/>
  <c r="H9"/>
  <c r="E14"/>
  <c r="H15"/>
  <c r="E18"/>
  <c r="E27"/>
  <c r="E28"/>
  <c r="E25"/>
  <c r="F26"/>
  <c r="E16"/>
  <c r="P71"/>
  <c r="C9"/>
  <c r="E9"/>
  <c r="E15"/>
  <c r="F51"/>
  <c r="F62"/>
  <c r="G9"/>
  <c r="E44"/>
  <c r="E46"/>
  <c r="E53"/>
  <c r="E19"/>
  <c r="E31"/>
  <c r="E34"/>
  <c r="E36"/>
  <c r="E26"/>
  <c r="E55"/>
  <c r="E63"/>
  <c r="G62"/>
  <c r="Z71"/>
  <c r="E54"/>
  <c r="E51"/>
  <c r="AJ71"/>
  <c r="E68"/>
  <c r="E62"/>
  <c r="H70"/>
  <c r="F70"/>
  <c r="U71"/>
  <c r="G70"/>
  <c r="C70"/>
  <c r="E40"/>
  <c r="E37"/>
  <c r="E70"/>
  <c r="F71"/>
</calcChain>
</file>

<file path=xl/sharedStrings.xml><?xml version="1.0" encoding="utf-8"?>
<sst xmlns="http://schemas.openxmlformats.org/spreadsheetml/2006/main" count="142" uniqueCount="97">
  <si>
    <t xml:space="preserve">PAŃSTWOWA WYŻSZA  </t>
  </si>
  <si>
    <t>PLAN STUDIÓW</t>
  </si>
  <si>
    <t>SZKOŁA ZAWODOWA w ELBLĄGU</t>
  </si>
  <si>
    <t>Studia  dzienne</t>
  </si>
  <si>
    <t>L. egz.</t>
  </si>
  <si>
    <t>Ogólnie liczba godzin</t>
  </si>
  <si>
    <t>Rozdział zajęć programowych na semestry</t>
  </si>
  <si>
    <t>Lp</t>
  </si>
  <si>
    <t>Nazwa przedmiotu</t>
  </si>
  <si>
    <t>w  tym</t>
  </si>
  <si>
    <t xml:space="preserve">sem I </t>
  </si>
  <si>
    <t>sem  II</t>
  </si>
  <si>
    <t>sem  III</t>
  </si>
  <si>
    <t>sem  IV</t>
  </si>
  <si>
    <t>sem  V</t>
  </si>
  <si>
    <t>sem  VI</t>
  </si>
  <si>
    <t>w</t>
  </si>
  <si>
    <t>ć</t>
  </si>
  <si>
    <t>A</t>
  </si>
  <si>
    <t>Psychologia</t>
  </si>
  <si>
    <t>B</t>
  </si>
  <si>
    <t>Teoretyczne podstawy wychowania</t>
  </si>
  <si>
    <t>Emisja głosu</t>
  </si>
  <si>
    <t>Technologia informacyjna</t>
  </si>
  <si>
    <t>Język obcy</t>
  </si>
  <si>
    <t>Wychowanie fizyczne</t>
  </si>
  <si>
    <t>E</t>
  </si>
  <si>
    <t>Godzin tygodniowo</t>
  </si>
  <si>
    <t xml:space="preserve"> Obowiązuje od:</t>
  </si>
  <si>
    <t xml:space="preserve"> Zmiany:</t>
  </si>
  <si>
    <t>ECTS</t>
  </si>
  <si>
    <t>l/p</t>
  </si>
  <si>
    <t>l/pE</t>
  </si>
  <si>
    <t>PRZEDMIOTY KSZTAŁCENIA OGÓLNEGO</t>
  </si>
  <si>
    <t xml:space="preserve">RAZEM    A+B+C+D+E   </t>
  </si>
  <si>
    <t>Pedagogika specjalna</t>
  </si>
  <si>
    <t>Wstęp do filozofii</t>
  </si>
  <si>
    <t>C</t>
  </si>
  <si>
    <t>D</t>
  </si>
  <si>
    <t>Socjologia wychowania</t>
  </si>
  <si>
    <t>Seminarium i praca dyplomowa</t>
  </si>
  <si>
    <t>PRZEDMIOTY KIERUNKOWE</t>
  </si>
  <si>
    <t>Przedmiot tech. do wyboru (1)</t>
  </si>
  <si>
    <t>Przedmiot tech. do wyboru (2)</t>
  </si>
  <si>
    <t>Oligofrenopedagogika</t>
  </si>
  <si>
    <t>Diagnoza funkcjonalna osób niepełnosprawnych intelektualnie</t>
  </si>
  <si>
    <t>Praca z rodziną osób niepełnosprawnych intelektualnie</t>
  </si>
  <si>
    <t>Metodyka nauczania i wychowania  osób niepełnosprawnych intelektualnie w stopniu lekkim</t>
  </si>
  <si>
    <t>Dydaktyka specjalna</t>
  </si>
  <si>
    <t>Podstawy rehabilitacji osób niepełnosprawnych intelektualnie</t>
  </si>
  <si>
    <t>Wprowadzenie do pedagogiki</t>
  </si>
  <si>
    <t>Praktyka - oligofrenopedagogika</t>
  </si>
  <si>
    <t>Teoretyczne podstawy socjoterapii</t>
  </si>
  <si>
    <t>Diagnostyka socjoterapeutyczna</t>
  </si>
  <si>
    <t>Elementy patologii społecznej</t>
  </si>
  <si>
    <t>Metodyka pracy socjoterapeutycznej</t>
  </si>
  <si>
    <t>Profilaktyka uzależnień</t>
  </si>
  <si>
    <t>Trening interpersonalny</t>
  </si>
  <si>
    <t>Warsztaty umiejętności wychowawczych</t>
  </si>
  <si>
    <t>Praktyka - socjoterapia</t>
  </si>
  <si>
    <t>Podstawy pracy z grupą</t>
  </si>
  <si>
    <t>Metody wspierające działania socjoterapeutyczne</t>
  </si>
  <si>
    <t>Kierunek: PEDAGOGIKA SPECJALNA</t>
  </si>
  <si>
    <t>Bezpieczeństwo i ergonomia</t>
  </si>
  <si>
    <t>Przedmioty fakultatywne</t>
  </si>
  <si>
    <t>Przedmioty specjalnościowe : Oligofrenopedagogika</t>
  </si>
  <si>
    <t>Specjalność: oligofrenopedagogika z socjoterapią</t>
  </si>
  <si>
    <t>obowiązuje studentów przyjętych w r. 2015/2016</t>
  </si>
  <si>
    <t>Przedmioty specjalnościowe: Socjoterapia</t>
  </si>
  <si>
    <t>PRZEDMIOTY PODSTAWOWE</t>
  </si>
  <si>
    <t xml:space="preserve">Biomedyczne podstawy rozwoju </t>
  </si>
  <si>
    <t>Diagnostyka w pedagogice specjalnej</t>
  </si>
  <si>
    <t>Praca z dzieckiem ze spektrum autyzmu</t>
  </si>
  <si>
    <t>Kompetencje pedagoga specjalnego</t>
  </si>
  <si>
    <t>Opieka logopedyczna nad dziećmi z niepełnosprawnością intelektualną</t>
  </si>
  <si>
    <t>Metodyka pracy opiekuńczo-rewalidacyjnej z dziećmi niepełnosprawnymi intelektualnie w przedszkolu</t>
  </si>
  <si>
    <t>Metodyka pracy rewalidacyjno-wychowawczej z osobami niepełnosprawnymi intelektualnie w stopniu głębokim</t>
  </si>
  <si>
    <t>Wczesne wspomaganie rozwoju dziecka</t>
  </si>
  <si>
    <t>Praca z dorosłą osobą niepełnosprawną</t>
  </si>
  <si>
    <t xml:space="preserve">Podstawy dydaktyki </t>
  </si>
  <si>
    <t>Zatwierdzony przez Senat</t>
  </si>
  <si>
    <t>Komunikacja wspomagająca i alternatywna</t>
  </si>
  <si>
    <t xml:space="preserve">Komunikacja interpersonalna </t>
  </si>
  <si>
    <t>Metody badań pedagogicznych</t>
  </si>
  <si>
    <t>Elementy psychologii klinicznej i psychopatologii</t>
  </si>
  <si>
    <t>Elementy integracji sensorycznej</t>
  </si>
  <si>
    <t>Wybrane metody terapii osób niepełnosprawnych intelektualnie</t>
  </si>
  <si>
    <t>Metodyka nauczania i wychowania  osób niepełnosprawnych intelektualnie w stopniu umiarkowanym i znacznym</t>
  </si>
  <si>
    <t>Przedmiot fakultatywny (O2)</t>
  </si>
  <si>
    <t>Przedmiot fakultatywny (O1)</t>
  </si>
  <si>
    <t>Przedmiot fakultatywny (O3)</t>
  </si>
  <si>
    <t>Przedmiot fakultatywny (O4)</t>
  </si>
  <si>
    <t>Przedmiot fakultatywny (O5)</t>
  </si>
  <si>
    <t>Przedmiot fakultatywny (O6)</t>
  </si>
  <si>
    <t>F</t>
  </si>
  <si>
    <t>1.10.2015r.</t>
  </si>
  <si>
    <t>w dniu: 18.12.2014r.</t>
  </si>
</sst>
</file>

<file path=xl/styles.xml><?xml version="1.0" encoding="utf-8"?>
<styleSheet xmlns="http://schemas.openxmlformats.org/spreadsheetml/2006/main">
  <fonts count="29">
    <font>
      <sz val="10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28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Narrow"/>
      <family val="2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Narrow"/>
      <family val="2"/>
    </font>
    <font>
      <sz val="8"/>
      <name val="Arial CE"/>
      <family val="2"/>
      <charset val="238"/>
    </font>
    <font>
      <b/>
      <sz val="12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name val="Arial CE"/>
      <charset val="238"/>
    </font>
    <font>
      <b/>
      <sz val="12"/>
      <color indexed="10"/>
      <name val="Arial Narrow"/>
      <family val="2"/>
    </font>
    <font>
      <b/>
      <sz val="12"/>
      <name val="Arial CE"/>
      <charset val="238"/>
    </font>
    <font>
      <b/>
      <sz val="16"/>
      <name val="Arial CE"/>
      <charset val="238"/>
    </font>
    <font>
      <sz val="14"/>
      <name val="Arial Narrow"/>
      <family val="2"/>
    </font>
    <font>
      <sz val="14"/>
      <name val="Arial Narrow"/>
      <family val="2"/>
      <charset val="238"/>
    </font>
    <font>
      <b/>
      <sz val="11"/>
      <color theme="1"/>
      <name val="Arial CE"/>
      <family val="2"/>
      <charset val="238"/>
    </font>
    <font>
      <sz val="12"/>
      <color theme="1"/>
      <name val="Arial Narrow"/>
      <family val="2"/>
    </font>
    <font>
      <b/>
      <sz val="10"/>
      <color theme="1"/>
      <name val="Arial CE"/>
      <family val="2"/>
      <charset val="238"/>
    </font>
    <font>
      <sz val="12"/>
      <color theme="1"/>
      <name val="Arial CE"/>
      <family val="2"/>
      <charset val="238"/>
    </font>
    <font>
      <b/>
      <sz val="10"/>
      <color theme="1"/>
      <name val="Arial CE"/>
      <charset val="238"/>
    </font>
    <font>
      <sz val="14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9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5" fillId="0" borderId="1" xfId="0" applyFont="1" applyBorder="1" applyAlignment="1"/>
    <xf numFmtId="0" fontId="6" fillId="0" borderId="1" xfId="0" applyFont="1" applyBorder="1"/>
    <xf numFmtId="0" fontId="6" fillId="0" borderId="1" xfId="0" applyFont="1" applyBorder="1" applyAlignment="1"/>
    <xf numFmtId="0" fontId="17" fillId="0" borderId="1" xfId="0" applyFont="1" applyBorder="1" applyAlignment="1"/>
    <xf numFmtId="0" fontId="1" fillId="0" borderId="1" xfId="0" applyFont="1" applyBorder="1"/>
    <xf numFmtId="0" fontId="19" fillId="0" borderId="1" xfId="0" applyFont="1" applyBorder="1" applyAlignment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Continuous"/>
    </xf>
    <xf numFmtId="0" fontId="19" fillId="0" borderId="1" xfId="0" applyFont="1" applyBorder="1"/>
    <xf numFmtId="0" fontId="5" fillId="0" borderId="1" xfId="0" applyFont="1" applyBorder="1"/>
    <xf numFmtId="0" fontId="7" fillId="0" borderId="1" xfId="0" applyFont="1" applyBorder="1" applyAlignment="1"/>
    <xf numFmtId="0" fontId="2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Continuous"/>
    </xf>
    <xf numFmtId="0" fontId="6" fillId="0" borderId="1" xfId="0" applyFont="1" applyFill="1" applyBorder="1" applyAlignment="1"/>
    <xf numFmtId="0" fontId="8" fillId="0" borderId="1" xfId="0" applyFont="1" applyFill="1" applyBorder="1" applyAlignment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1" fillId="0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textRotation="90"/>
    </xf>
    <xf numFmtId="0" fontId="11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6" fillId="0" borderId="1" xfId="0" quotePrefix="1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Continuous" wrapText="1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/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Continuous"/>
    </xf>
    <xf numFmtId="0" fontId="18" fillId="0" borderId="1" xfId="0" applyFont="1" applyFill="1" applyBorder="1" applyAlignment="1"/>
    <xf numFmtId="0" fontId="18" fillId="0" borderId="1" xfId="0" applyFont="1" applyBorder="1" applyAlignment="1">
      <alignment horizontal="left"/>
    </xf>
    <xf numFmtId="0" fontId="18" fillId="0" borderId="1" xfId="0" applyFont="1" applyBorder="1"/>
    <xf numFmtId="0" fontId="18" fillId="0" borderId="1" xfId="0" applyFont="1" applyFill="1" applyBorder="1" applyAlignment="1">
      <alignment horizontal="centerContinuous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6" fillId="6" borderId="1" xfId="0" applyFont="1" applyFill="1" applyBorder="1" applyAlignment="1">
      <alignment horizontal="left"/>
    </xf>
    <xf numFmtId="0" fontId="16" fillId="6" borderId="1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quotePrefix="1" applyFont="1" applyFill="1" applyBorder="1" applyAlignment="1">
      <alignment horizontal="left"/>
    </xf>
    <xf numFmtId="0" fontId="6" fillId="4" borderId="4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left"/>
    </xf>
    <xf numFmtId="0" fontId="13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9" borderId="4" xfId="0" applyFont="1" applyFill="1" applyBorder="1" applyAlignment="1">
      <alignment horizontal="center"/>
    </xf>
    <xf numFmtId="0" fontId="27" fillId="0" borderId="0" xfId="0" applyFont="1"/>
    <xf numFmtId="0" fontId="4" fillId="2" borderId="11" xfId="0" applyFont="1" applyFill="1" applyBorder="1" applyAlignment="1">
      <alignment horizontal="center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0" fontId="21" fillId="0" borderId="1" xfId="0" applyFont="1" applyFill="1" applyBorder="1" applyAlignment="1">
      <alignment horizontal="left" wrapText="1"/>
    </xf>
    <xf numFmtId="0" fontId="28" fillId="0" borderId="1" xfId="0" applyFont="1" applyBorder="1" applyAlignment="1">
      <alignment horizontal="left"/>
    </xf>
    <xf numFmtId="0" fontId="28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8"/>
  <sheetViews>
    <sheetView tabSelected="1" zoomScale="60" zoomScaleNormal="60" workbookViewId="0">
      <selection activeCell="AO76" sqref="AO76"/>
    </sheetView>
  </sheetViews>
  <sheetFormatPr defaultColWidth="8.85546875" defaultRowHeight="12.75"/>
  <cols>
    <col min="1" max="1" width="5.28515625" style="10" customWidth="1"/>
    <col min="2" max="2" width="57.140625" style="1" customWidth="1"/>
    <col min="3" max="3" width="6.85546875" style="4" customWidth="1"/>
    <col min="4" max="4" width="5.28515625" style="1" customWidth="1"/>
    <col min="5" max="5" width="9.28515625" style="1" customWidth="1"/>
    <col min="6" max="6" width="6.7109375" style="1" customWidth="1"/>
    <col min="7" max="7" width="6.42578125" style="1" customWidth="1"/>
    <col min="8" max="8" width="4.7109375" style="1" bestFit="1" customWidth="1"/>
    <col min="9" max="38" width="3.7109375" style="1" customWidth="1"/>
    <col min="39" max="39" width="2.140625" style="1" customWidth="1"/>
    <col min="40" max="16384" width="8.85546875" style="1"/>
  </cols>
  <sheetData>
    <row r="1" spans="1:38" ht="35.25">
      <c r="A1" s="46" t="s">
        <v>0</v>
      </c>
      <c r="B1" s="86"/>
      <c r="C1" s="30"/>
      <c r="D1" s="30"/>
      <c r="E1" s="30"/>
      <c r="F1" s="30"/>
      <c r="G1" s="30"/>
      <c r="H1" s="30"/>
      <c r="I1" s="31"/>
      <c r="J1" s="32" t="s">
        <v>1</v>
      </c>
      <c r="K1" s="33"/>
      <c r="L1" s="33"/>
      <c r="M1" s="33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38" ht="20.25">
      <c r="A2" s="46" t="s">
        <v>2</v>
      </c>
      <c r="B2" s="33"/>
      <c r="C2" s="34"/>
      <c r="D2" s="35"/>
      <c r="E2" s="35"/>
      <c r="F2" s="35"/>
      <c r="G2" s="36" t="s">
        <v>67</v>
      </c>
      <c r="H2" s="30"/>
      <c r="I2" s="31"/>
      <c r="J2" s="33"/>
      <c r="K2" s="37"/>
      <c r="L2" s="38"/>
      <c r="M2" s="37"/>
      <c r="N2" s="38"/>
      <c r="O2" s="38"/>
      <c r="P2" s="38"/>
      <c r="Q2" s="38"/>
      <c r="R2" s="38"/>
      <c r="S2" s="38"/>
      <c r="T2" s="38"/>
      <c r="U2" s="38"/>
      <c r="V2" s="31"/>
      <c r="W2" s="31"/>
      <c r="X2" s="31"/>
      <c r="Y2" s="39" t="s">
        <v>62</v>
      </c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</row>
    <row r="3" spans="1:38" ht="21.6" customHeight="1">
      <c r="A3" s="40"/>
      <c r="B3" s="41"/>
      <c r="C3" s="42"/>
      <c r="D3" s="41"/>
      <c r="E3" s="41"/>
      <c r="F3" s="43"/>
      <c r="G3" s="42"/>
      <c r="H3" s="85" t="s">
        <v>66</v>
      </c>
      <c r="I3" s="41"/>
      <c r="J3" s="41"/>
      <c r="K3" s="44"/>
      <c r="L3" s="41"/>
      <c r="M3" s="44"/>
      <c r="N3" s="41"/>
      <c r="O3" s="41"/>
      <c r="P3" s="41"/>
      <c r="Q3" s="41"/>
      <c r="R3" s="41"/>
      <c r="S3" s="44"/>
      <c r="T3" s="41"/>
      <c r="U3" s="44"/>
      <c r="V3" s="44"/>
      <c r="W3" s="44"/>
      <c r="X3" s="45"/>
      <c r="Y3" s="36"/>
      <c r="Z3" s="36"/>
      <c r="AA3" s="36"/>
      <c r="AB3" s="45"/>
      <c r="AC3" s="45"/>
      <c r="AD3" s="36"/>
      <c r="AE3" s="36"/>
      <c r="AF3" s="33"/>
      <c r="AG3" s="31"/>
      <c r="AH3" s="31"/>
      <c r="AI3" s="31"/>
      <c r="AJ3" s="31"/>
      <c r="AK3" s="31"/>
      <c r="AL3" s="31"/>
    </row>
    <row r="4" spans="1:38" ht="20.25">
      <c r="A4" s="28"/>
      <c r="B4" s="33"/>
      <c r="C4" s="34"/>
      <c r="D4" s="31"/>
      <c r="E4" s="31"/>
      <c r="F4" s="35"/>
      <c r="G4" s="35"/>
      <c r="H4" s="30"/>
      <c r="I4" s="31"/>
      <c r="J4" s="38"/>
      <c r="K4" s="38"/>
      <c r="L4" s="46" t="s">
        <v>3</v>
      </c>
      <c r="M4" s="37"/>
      <c r="N4" s="38"/>
      <c r="O4" s="38"/>
      <c r="P4" s="38"/>
      <c r="Q4" s="38"/>
      <c r="R4" s="38"/>
      <c r="S4" s="38"/>
      <c r="T4" s="38"/>
      <c r="U4" s="37"/>
      <c r="V4" s="33"/>
      <c r="W4" s="33"/>
      <c r="X4" s="33"/>
      <c r="Y4" s="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31"/>
    </row>
    <row r="5" spans="1:38">
      <c r="A5" s="2"/>
      <c r="B5" s="29"/>
      <c r="C5" s="30"/>
      <c r="D5" s="30"/>
      <c r="E5" s="30"/>
      <c r="F5" s="30"/>
      <c r="G5" s="30"/>
      <c r="H5" s="30"/>
      <c r="I5" s="31"/>
      <c r="J5" s="31"/>
      <c r="K5" s="31"/>
      <c r="L5" s="31"/>
      <c r="M5" s="47"/>
      <c r="N5" s="31"/>
      <c r="O5" s="31"/>
      <c r="P5" s="31"/>
      <c r="Q5" s="31"/>
      <c r="R5" s="31"/>
      <c r="S5" s="31"/>
      <c r="T5" s="31"/>
      <c r="U5" s="33"/>
      <c r="V5" s="33"/>
      <c r="W5" s="33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</row>
    <row r="6" spans="1:38" ht="21" customHeight="1">
      <c r="A6" s="2"/>
      <c r="B6" s="48"/>
      <c r="C6" s="132" t="s">
        <v>30</v>
      </c>
      <c r="D6" s="134" t="s">
        <v>4</v>
      </c>
      <c r="E6" s="49" t="s">
        <v>5</v>
      </c>
      <c r="F6" s="49"/>
      <c r="G6" s="49"/>
      <c r="H6" s="49"/>
      <c r="I6" s="38"/>
      <c r="J6" s="38"/>
      <c r="K6" s="50"/>
      <c r="L6" s="50"/>
      <c r="M6" s="50"/>
      <c r="N6" s="50"/>
      <c r="O6" s="50"/>
      <c r="P6" s="50" t="s">
        <v>6</v>
      </c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1"/>
      <c r="AH6" s="51"/>
      <c r="AI6" s="51"/>
      <c r="AJ6" s="51"/>
      <c r="AK6" s="51"/>
      <c r="AL6" s="51"/>
    </row>
    <row r="7" spans="1:38" ht="19.5" customHeight="1">
      <c r="A7" s="137" t="s">
        <v>7</v>
      </c>
      <c r="B7" s="135" t="s">
        <v>8</v>
      </c>
      <c r="C7" s="133"/>
      <c r="D7" s="134"/>
      <c r="E7" s="52"/>
      <c r="F7" s="53"/>
      <c r="G7" s="2" t="s">
        <v>9</v>
      </c>
      <c r="H7" s="2"/>
      <c r="I7" s="130" t="s">
        <v>10</v>
      </c>
      <c r="J7" s="130"/>
      <c r="K7" s="130"/>
      <c r="L7" s="130"/>
      <c r="M7" s="130"/>
      <c r="N7" s="22"/>
      <c r="O7" s="22"/>
      <c r="P7" s="22" t="s">
        <v>11</v>
      </c>
      <c r="Q7" s="22"/>
      <c r="R7" s="22"/>
      <c r="S7" s="22"/>
      <c r="T7" s="22"/>
      <c r="U7" s="22" t="s">
        <v>12</v>
      </c>
      <c r="V7" s="22"/>
      <c r="W7" s="22"/>
      <c r="X7" s="22"/>
      <c r="Y7" s="22"/>
      <c r="Z7" s="22" t="s">
        <v>13</v>
      </c>
      <c r="AA7" s="22"/>
      <c r="AB7" s="22"/>
      <c r="AC7" s="22"/>
      <c r="AD7" s="22"/>
      <c r="AE7" s="22" t="s">
        <v>14</v>
      </c>
      <c r="AF7" s="22"/>
      <c r="AG7" s="22"/>
      <c r="AH7" s="22"/>
      <c r="AI7" s="22"/>
      <c r="AJ7" s="22" t="s">
        <v>15</v>
      </c>
      <c r="AK7" s="22"/>
      <c r="AL7" s="22"/>
    </row>
    <row r="8" spans="1:38" ht="27.95" customHeight="1" thickBot="1">
      <c r="A8" s="138"/>
      <c r="B8" s="136"/>
      <c r="C8" s="133"/>
      <c r="D8" s="134"/>
      <c r="E8" s="52"/>
      <c r="F8" s="13" t="s">
        <v>16</v>
      </c>
      <c r="G8" s="13" t="s">
        <v>17</v>
      </c>
      <c r="H8" s="13" t="s">
        <v>31</v>
      </c>
      <c r="I8" s="54" t="s">
        <v>16</v>
      </c>
      <c r="J8" s="54" t="s">
        <v>17</v>
      </c>
      <c r="K8" s="54" t="s">
        <v>31</v>
      </c>
      <c r="L8" s="54" t="s">
        <v>26</v>
      </c>
      <c r="M8" s="55" t="s">
        <v>30</v>
      </c>
      <c r="N8" s="54" t="s">
        <v>16</v>
      </c>
      <c r="O8" s="54" t="s">
        <v>17</v>
      </c>
      <c r="P8" s="54" t="s">
        <v>31</v>
      </c>
      <c r="Q8" s="54" t="s">
        <v>26</v>
      </c>
      <c r="R8" s="55" t="s">
        <v>30</v>
      </c>
      <c r="S8" s="56" t="s">
        <v>16</v>
      </c>
      <c r="T8" s="56" t="s">
        <v>17</v>
      </c>
      <c r="U8" s="56" t="s">
        <v>32</v>
      </c>
      <c r="V8" s="56" t="s">
        <v>26</v>
      </c>
      <c r="W8" s="55" t="s">
        <v>30</v>
      </c>
      <c r="X8" s="54" t="s">
        <v>16</v>
      </c>
      <c r="Y8" s="54" t="s">
        <v>17</v>
      </c>
      <c r="Z8" s="54" t="s">
        <v>31</v>
      </c>
      <c r="AA8" s="54" t="s">
        <v>26</v>
      </c>
      <c r="AB8" s="55" t="s">
        <v>30</v>
      </c>
      <c r="AC8" s="54" t="s">
        <v>16</v>
      </c>
      <c r="AD8" s="54" t="s">
        <v>17</v>
      </c>
      <c r="AE8" s="54" t="s">
        <v>31</v>
      </c>
      <c r="AF8" s="54" t="s">
        <v>26</v>
      </c>
      <c r="AG8" s="55" t="s">
        <v>30</v>
      </c>
      <c r="AH8" s="56" t="s">
        <v>16</v>
      </c>
      <c r="AI8" s="56" t="s">
        <v>17</v>
      </c>
      <c r="AJ8" s="56" t="s">
        <v>31</v>
      </c>
      <c r="AK8" s="56" t="s">
        <v>26</v>
      </c>
      <c r="AL8" s="55" t="s">
        <v>30</v>
      </c>
    </row>
    <row r="9" spans="1:38" ht="21.75" customHeight="1">
      <c r="A9" s="3" t="s">
        <v>18</v>
      </c>
      <c r="B9" s="57" t="s">
        <v>33</v>
      </c>
      <c r="C9" s="27">
        <f t="shared" ref="C9:H9" si="0">SUM(C10:C14)</f>
        <v>20</v>
      </c>
      <c r="D9" s="27">
        <f t="shared" si="0"/>
        <v>1</v>
      </c>
      <c r="E9" s="121">
        <f t="shared" si="0"/>
        <v>300</v>
      </c>
      <c r="F9" s="121">
        <f t="shared" si="0"/>
        <v>0</v>
      </c>
      <c r="G9" s="121">
        <f t="shared" si="0"/>
        <v>210</v>
      </c>
      <c r="H9" s="121">
        <f t="shared" si="0"/>
        <v>90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27.95" customHeight="1">
      <c r="A10" s="13">
        <v>1</v>
      </c>
      <c r="B10" s="122" t="s">
        <v>24</v>
      </c>
      <c r="C10" s="18">
        <f>M10+R10+W10+AB10+AG10+AL10</f>
        <v>12</v>
      </c>
      <c r="D10" s="2">
        <v>1</v>
      </c>
      <c r="E10" s="2">
        <f>F10+G10+H10</f>
        <v>150</v>
      </c>
      <c r="F10" s="2">
        <f t="shared" ref="F10:H14" si="1">I10*15+N10*15+S10*15+X10*15+AC10*15+AH10*15</f>
        <v>0</v>
      </c>
      <c r="G10" s="2">
        <f t="shared" si="1"/>
        <v>150</v>
      </c>
      <c r="H10" s="2">
        <f t="shared" si="1"/>
        <v>0</v>
      </c>
      <c r="I10" s="5"/>
      <c r="J10" s="5">
        <v>2</v>
      </c>
      <c r="K10" s="5"/>
      <c r="L10" s="5"/>
      <c r="M10" s="14">
        <v>2</v>
      </c>
      <c r="N10" s="5"/>
      <c r="O10" s="5">
        <v>2</v>
      </c>
      <c r="P10" s="5"/>
      <c r="Q10" s="5"/>
      <c r="R10" s="14">
        <v>2</v>
      </c>
      <c r="S10" s="7"/>
      <c r="T10" s="7">
        <v>2</v>
      </c>
      <c r="U10" s="7"/>
      <c r="V10" s="7"/>
      <c r="W10" s="14">
        <v>2</v>
      </c>
      <c r="X10" s="5"/>
      <c r="Y10" s="5">
        <v>2</v>
      </c>
      <c r="Z10" s="5"/>
      <c r="AA10" s="5"/>
      <c r="AB10" s="14">
        <v>2</v>
      </c>
      <c r="AC10" s="5"/>
      <c r="AD10" s="5">
        <v>2</v>
      </c>
      <c r="AE10" s="5"/>
      <c r="AF10" s="5" t="s">
        <v>26</v>
      </c>
      <c r="AG10" s="14">
        <v>4</v>
      </c>
      <c r="AH10" s="7"/>
      <c r="AI10" s="7"/>
      <c r="AJ10" s="7"/>
      <c r="AK10" s="5"/>
      <c r="AL10" s="14"/>
    </row>
    <row r="11" spans="1:38" ht="27.95" customHeight="1">
      <c r="A11" s="13">
        <v>2</v>
      </c>
      <c r="B11" s="123" t="s">
        <v>25</v>
      </c>
      <c r="C11" s="18">
        <f>M11+R11+W11+AB11+AG11+AL11</f>
        <v>2</v>
      </c>
      <c r="D11" s="2"/>
      <c r="E11" s="2">
        <f>F11+G11+H11</f>
        <v>60</v>
      </c>
      <c r="F11" s="2">
        <f t="shared" si="1"/>
        <v>0</v>
      </c>
      <c r="G11" s="2">
        <f t="shared" si="1"/>
        <v>60</v>
      </c>
      <c r="H11" s="2">
        <f t="shared" si="1"/>
        <v>0</v>
      </c>
      <c r="I11" s="5"/>
      <c r="J11" s="5">
        <v>2</v>
      </c>
      <c r="K11" s="5"/>
      <c r="L11" s="5"/>
      <c r="M11" s="14">
        <v>1</v>
      </c>
      <c r="N11" s="5"/>
      <c r="O11" s="5">
        <v>2</v>
      </c>
      <c r="P11" s="5"/>
      <c r="Q11" s="5"/>
      <c r="R11" s="14">
        <v>1</v>
      </c>
      <c r="S11" s="7"/>
      <c r="T11" s="7"/>
      <c r="U11" s="7"/>
      <c r="V11" s="7"/>
      <c r="W11" s="14"/>
      <c r="X11" s="5"/>
      <c r="Y11" s="5"/>
      <c r="Z11" s="5"/>
      <c r="AA11" s="5"/>
      <c r="AB11" s="14"/>
      <c r="AC11" s="5"/>
      <c r="AD11" s="5"/>
      <c r="AE11" s="5"/>
      <c r="AF11" s="5"/>
      <c r="AG11" s="14"/>
      <c r="AH11" s="7"/>
      <c r="AI11" s="7"/>
      <c r="AJ11" s="7"/>
      <c r="AK11" s="5"/>
      <c r="AL11" s="14"/>
    </row>
    <row r="12" spans="1:38" ht="27.95" customHeight="1">
      <c r="A12" s="13">
        <v>3</v>
      </c>
      <c r="B12" s="122" t="s">
        <v>23</v>
      </c>
      <c r="C12" s="18">
        <f>M12+R12+W12+AB12+AG12+AL12</f>
        <v>2</v>
      </c>
      <c r="D12" s="2"/>
      <c r="E12" s="2">
        <f>F12+G12+H12</f>
        <v>30</v>
      </c>
      <c r="F12" s="2">
        <f t="shared" si="1"/>
        <v>0</v>
      </c>
      <c r="G12" s="2">
        <f t="shared" si="1"/>
        <v>0</v>
      </c>
      <c r="H12" s="2">
        <f t="shared" si="1"/>
        <v>30</v>
      </c>
      <c r="I12" s="5"/>
      <c r="J12" s="5"/>
      <c r="K12" s="5"/>
      <c r="L12" s="5"/>
      <c r="M12" s="14"/>
      <c r="N12" s="5"/>
      <c r="O12" s="5"/>
      <c r="P12" s="5">
        <v>2</v>
      </c>
      <c r="Q12" s="5"/>
      <c r="R12" s="14">
        <v>2</v>
      </c>
      <c r="S12" s="7"/>
      <c r="T12" s="7"/>
      <c r="U12" s="7"/>
      <c r="V12" s="7"/>
      <c r="W12" s="14"/>
      <c r="X12" s="5"/>
      <c r="Y12" s="5"/>
      <c r="Z12" s="5"/>
      <c r="AA12" s="5"/>
      <c r="AB12" s="14"/>
      <c r="AC12" s="5"/>
      <c r="AD12" s="5"/>
      <c r="AE12" s="5"/>
      <c r="AF12" s="5"/>
      <c r="AG12" s="14"/>
      <c r="AH12" s="7"/>
      <c r="AI12" s="7"/>
      <c r="AJ12" s="7"/>
      <c r="AK12" s="5"/>
      <c r="AL12" s="14"/>
    </row>
    <row r="13" spans="1:38" ht="27.95" customHeight="1">
      <c r="A13" s="13">
        <v>4</v>
      </c>
      <c r="B13" s="123" t="s">
        <v>42</v>
      </c>
      <c r="C13" s="18">
        <f>M13+R13+W13+AB13+AG13+AL13</f>
        <v>2</v>
      </c>
      <c r="D13" s="2"/>
      <c r="E13" s="2">
        <f>F13+G13+H13</f>
        <v>30</v>
      </c>
      <c r="F13" s="2">
        <f t="shared" si="1"/>
        <v>0</v>
      </c>
      <c r="G13" s="2">
        <f t="shared" si="1"/>
        <v>0</v>
      </c>
      <c r="H13" s="2">
        <f t="shared" si="1"/>
        <v>30</v>
      </c>
      <c r="I13" s="5"/>
      <c r="J13" s="5"/>
      <c r="K13" s="5"/>
      <c r="L13" s="5"/>
      <c r="M13" s="14"/>
      <c r="N13" s="5"/>
      <c r="O13" s="5"/>
      <c r="P13" s="5"/>
      <c r="Q13" s="5"/>
      <c r="R13" s="14"/>
      <c r="S13" s="7"/>
      <c r="T13" s="7"/>
      <c r="U13" s="7"/>
      <c r="V13" s="7"/>
      <c r="W13" s="14"/>
      <c r="X13" s="5"/>
      <c r="Y13" s="5"/>
      <c r="Z13" s="5">
        <v>2</v>
      </c>
      <c r="AA13" s="5"/>
      <c r="AB13" s="14">
        <v>2</v>
      </c>
      <c r="AC13" s="5"/>
      <c r="AD13" s="5"/>
      <c r="AE13" s="5"/>
      <c r="AF13" s="5"/>
      <c r="AG13" s="14"/>
      <c r="AH13" s="5"/>
      <c r="AI13" s="5"/>
      <c r="AJ13" s="5"/>
      <c r="AK13" s="5"/>
      <c r="AL13" s="14"/>
    </row>
    <row r="14" spans="1:38" ht="27.95" customHeight="1" thickBot="1">
      <c r="A14" s="13">
        <v>5</v>
      </c>
      <c r="B14" s="123" t="s">
        <v>43</v>
      </c>
      <c r="C14" s="18">
        <f>M14+R14+W14+AB14+AG14+AL14</f>
        <v>2</v>
      </c>
      <c r="D14" s="2"/>
      <c r="E14" s="2">
        <f>F14+G14+H14</f>
        <v>30</v>
      </c>
      <c r="F14" s="2">
        <f t="shared" si="1"/>
        <v>0</v>
      </c>
      <c r="G14" s="2">
        <f t="shared" si="1"/>
        <v>0</v>
      </c>
      <c r="H14" s="2">
        <f t="shared" si="1"/>
        <v>30</v>
      </c>
      <c r="I14" s="5"/>
      <c r="J14" s="5"/>
      <c r="K14" s="5"/>
      <c r="L14" s="5"/>
      <c r="M14" s="14"/>
      <c r="N14" s="5"/>
      <c r="O14" s="5"/>
      <c r="P14" s="5"/>
      <c r="Q14" s="5"/>
      <c r="R14" s="14"/>
      <c r="S14" s="7"/>
      <c r="T14" s="7"/>
      <c r="U14" s="7"/>
      <c r="V14" s="7"/>
      <c r="W14" s="14"/>
      <c r="X14" s="5"/>
      <c r="Y14" s="5"/>
      <c r="Z14" s="5"/>
      <c r="AA14" s="5"/>
      <c r="AB14" s="14"/>
      <c r="AC14" s="5"/>
      <c r="AD14" s="5"/>
      <c r="AE14" s="5"/>
      <c r="AF14" s="5"/>
      <c r="AG14" s="14"/>
      <c r="AH14" s="5"/>
      <c r="AI14" s="5"/>
      <c r="AJ14" s="5">
        <v>2</v>
      </c>
      <c r="AK14" s="5"/>
      <c r="AL14" s="14">
        <v>2</v>
      </c>
    </row>
    <row r="15" spans="1:38" ht="19.5" customHeight="1">
      <c r="A15" s="15" t="s">
        <v>20</v>
      </c>
      <c r="B15" s="58" t="s">
        <v>69</v>
      </c>
      <c r="C15" s="19">
        <f>SUM(C16:C25)</f>
        <v>30</v>
      </c>
      <c r="D15" s="19">
        <f>SUM(D16:D25)</f>
        <v>3</v>
      </c>
      <c r="E15" s="121">
        <f>SUM(E16:E25)</f>
        <v>390</v>
      </c>
      <c r="F15" s="121">
        <f>SUM(F16:F25)</f>
        <v>165</v>
      </c>
      <c r="G15" s="121">
        <f>SUM(G16:G25)</f>
        <v>225</v>
      </c>
      <c r="H15" s="121">
        <f>SUM(H16:H20)</f>
        <v>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</row>
    <row r="16" spans="1:38" ht="27.95" customHeight="1">
      <c r="A16" s="13">
        <v>6</v>
      </c>
      <c r="B16" s="123" t="s">
        <v>36</v>
      </c>
      <c r="C16" s="18">
        <f t="shared" ref="C16:C36" si="2">M16+R16+W16+AB16+AG16+AL16</f>
        <v>4</v>
      </c>
      <c r="D16" s="2"/>
      <c r="E16" s="2">
        <f t="shared" ref="E16:E21" si="3">F16+G16+H16</f>
        <v>60</v>
      </c>
      <c r="F16" s="2">
        <f t="shared" ref="F16:H21" si="4">I16*15+N16*15+S16*15+X16*15+AC16*15+AH16*15</f>
        <v>30</v>
      </c>
      <c r="G16" s="2">
        <f t="shared" si="4"/>
        <v>30</v>
      </c>
      <c r="H16" s="2">
        <f t="shared" si="4"/>
        <v>0</v>
      </c>
      <c r="I16" s="5"/>
      <c r="J16" s="5"/>
      <c r="K16" s="5"/>
      <c r="L16" s="5"/>
      <c r="M16" s="14"/>
      <c r="N16" s="5">
        <v>2</v>
      </c>
      <c r="O16" s="5">
        <v>2</v>
      </c>
      <c r="P16" s="5"/>
      <c r="Q16" s="5"/>
      <c r="R16" s="21">
        <v>4</v>
      </c>
      <c r="S16" s="7"/>
      <c r="T16" s="7"/>
      <c r="U16" s="7"/>
      <c r="V16" s="7"/>
      <c r="W16" s="14"/>
      <c r="X16" s="89"/>
      <c r="Y16" s="90"/>
      <c r="Z16" s="90"/>
      <c r="AA16" s="90"/>
      <c r="AB16" s="91"/>
      <c r="AC16" s="90"/>
      <c r="AD16" s="90"/>
      <c r="AE16" s="90"/>
      <c r="AF16" s="90"/>
      <c r="AG16" s="92"/>
      <c r="AH16" s="93"/>
      <c r="AI16" s="93"/>
      <c r="AJ16" s="93"/>
      <c r="AK16" s="93"/>
      <c r="AL16" s="91"/>
    </row>
    <row r="17" spans="1:38" ht="27.95" customHeight="1">
      <c r="A17" s="13">
        <v>7</v>
      </c>
      <c r="B17" s="123" t="s">
        <v>50</v>
      </c>
      <c r="C17" s="18">
        <f t="shared" si="2"/>
        <v>4</v>
      </c>
      <c r="D17" s="22">
        <v>1</v>
      </c>
      <c r="E17" s="2">
        <f t="shared" si="3"/>
        <v>45</v>
      </c>
      <c r="F17" s="2">
        <f t="shared" si="4"/>
        <v>15</v>
      </c>
      <c r="G17" s="2">
        <f t="shared" si="4"/>
        <v>30</v>
      </c>
      <c r="H17" s="2">
        <f t="shared" si="4"/>
        <v>0</v>
      </c>
      <c r="I17" s="5">
        <v>1</v>
      </c>
      <c r="J17" s="5">
        <v>2</v>
      </c>
      <c r="K17" s="5"/>
      <c r="L17" s="5" t="s">
        <v>26</v>
      </c>
      <c r="M17" s="14">
        <v>4</v>
      </c>
      <c r="N17" s="5"/>
      <c r="O17" s="5"/>
      <c r="P17" s="5"/>
      <c r="Q17" s="5"/>
      <c r="R17" s="21"/>
      <c r="S17" s="7"/>
      <c r="T17" s="7"/>
      <c r="U17" s="7"/>
      <c r="V17" s="7"/>
      <c r="W17" s="14"/>
      <c r="X17" s="89"/>
      <c r="Y17" s="90"/>
      <c r="Z17" s="90"/>
      <c r="AA17" s="90"/>
      <c r="AB17" s="91"/>
      <c r="AC17" s="90"/>
      <c r="AD17" s="90"/>
      <c r="AE17" s="90"/>
      <c r="AF17" s="90"/>
      <c r="AG17" s="92"/>
      <c r="AH17" s="93"/>
      <c r="AI17" s="93"/>
      <c r="AJ17" s="93"/>
      <c r="AK17" s="93"/>
      <c r="AL17" s="91"/>
    </row>
    <row r="18" spans="1:38" ht="27.95" customHeight="1">
      <c r="A18" s="13">
        <v>8</v>
      </c>
      <c r="B18" s="124" t="s">
        <v>35</v>
      </c>
      <c r="C18" s="18">
        <f t="shared" si="2"/>
        <v>5</v>
      </c>
      <c r="D18" s="22">
        <v>1</v>
      </c>
      <c r="E18" s="2">
        <f t="shared" si="3"/>
        <v>60</v>
      </c>
      <c r="F18" s="2">
        <f t="shared" si="4"/>
        <v>30</v>
      </c>
      <c r="G18" s="2">
        <f t="shared" si="4"/>
        <v>30</v>
      </c>
      <c r="H18" s="2">
        <f t="shared" si="4"/>
        <v>0</v>
      </c>
      <c r="I18" s="5">
        <v>2</v>
      </c>
      <c r="J18" s="5">
        <v>2</v>
      </c>
      <c r="K18" s="5"/>
      <c r="L18" s="5" t="s">
        <v>26</v>
      </c>
      <c r="M18" s="14">
        <v>5</v>
      </c>
      <c r="N18" s="5"/>
      <c r="O18" s="5"/>
      <c r="P18" s="5"/>
      <c r="Q18" s="5"/>
      <c r="R18" s="14"/>
      <c r="S18" s="23"/>
      <c r="T18" s="23"/>
      <c r="U18" s="23"/>
      <c r="V18" s="23"/>
      <c r="W18" s="24"/>
      <c r="X18" s="94"/>
      <c r="Y18" s="95"/>
      <c r="Z18" s="95"/>
      <c r="AA18" s="96"/>
      <c r="AB18" s="97"/>
      <c r="AC18" s="80"/>
      <c r="AD18" s="81"/>
      <c r="AE18" s="81"/>
      <c r="AF18" s="81"/>
      <c r="AG18" s="83"/>
      <c r="AH18" s="80"/>
      <c r="AI18" s="81"/>
      <c r="AJ18" s="81"/>
      <c r="AK18" s="81"/>
      <c r="AL18" s="98"/>
    </row>
    <row r="19" spans="1:38" ht="27.95" customHeight="1">
      <c r="A19" s="13">
        <v>9</v>
      </c>
      <c r="B19" s="123" t="s">
        <v>21</v>
      </c>
      <c r="C19" s="18">
        <f t="shared" si="2"/>
        <v>3</v>
      </c>
      <c r="D19" s="2"/>
      <c r="E19" s="2">
        <f t="shared" si="3"/>
        <v>45</v>
      </c>
      <c r="F19" s="2">
        <f t="shared" si="4"/>
        <v>15</v>
      </c>
      <c r="G19" s="2">
        <f t="shared" si="4"/>
        <v>30</v>
      </c>
      <c r="H19" s="2">
        <f t="shared" si="4"/>
        <v>0</v>
      </c>
      <c r="I19" s="5"/>
      <c r="J19" s="5"/>
      <c r="K19" s="5"/>
      <c r="L19" s="5"/>
      <c r="M19" s="14"/>
      <c r="N19" s="7">
        <v>1</v>
      </c>
      <c r="O19" s="7">
        <v>2</v>
      </c>
      <c r="P19" s="5"/>
      <c r="Q19" s="5"/>
      <c r="R19" s="14">
        <v>3</v>
      </c>
      <c r="S19" s="6"/>
      <c r="T19" s="25"/>
      <c r="U19" s="25"/>
      <c r="V19" s="25"/>
      <c r="W19" s="14"/>
      <c r="X19" s="89"/>
      <c r="Y19" s="90"/>
      <c r="Z19" s="90"/>
      <c r="AA19" s="90"/>
      <c r="AB19" s="91"/>
      <c r="AC19" s="90"/>
      <c r="AD19" s="90"/>
      <c r="AE19" s="90"/>
      <c r="AF19" s="90"/>
      <c r="AG19" s="92"/>
      <c r="AH19" s="93"/>
      <c r="AI19" s="93"/>
      <c r="AJ19" s="93"/>
      <c r="AK19" s="93"/>
      <c r="AL19" s="91"/>
    </row>
    <row r="20" spans="1:38" ht="27.95" customHeight="1">
      <c r="A20" s="13">
        <v>10</v>
      </c>
      <c r="B20" s="123" t="s">
        <v>19</v>
      </c>
      <c r="C20" s="18">
        <f t="shared" si="2"/>
        <v>5</v>
      </c>
      <c r="D20" s="2">
        <v>1</v>
      </c>
      <c r="E20" s="2">
        <f t="shared" si="3"/>
        <v>45</v>
      </c>
      <c r="F20" s="2">
        <f t="shared" si="4"/>
        <v>30</v>
      </c>
      <c r="G20" s="2">
        <f t="shared" si="4"/>
        <v>15</v>
      </c>
      <c r="H20" s="2">
        <f t="shared" si="4"/>
        <v>0</v>
      </c>
      <c r="I20" s="5">
        <v>2</v>
      </c>
      <c r="J20" s="5">
        <v>1</v>
      </c>
      <c r="K20" s="5"/>
      <c r="L20" s="5" t="s">
        <v>26</v>
      </c>
      <c r="M20" s="14">
        <v>5</v>
      </c>
      <c r="N20" s="5"/>
      <c r="O20" s="5"/>
      <c r="P20" s="5"/>
      <c r="Q20" s="5"/>
      <c r="R20" s="14"/>
      <c r="S20" s="7"/>
      <c r="T20" s="7"/>
      <c r="U20" s="7"/>
      <c r="V20" s="7"/>
      <c r="W20" s="14"/>
      <c r="X20" s="89"/>
      <c r="Y20" s="90"/>
      <c r="Z20" s="90"/>
      <c r="AA20" s="90"/>
      <c r="AB20" s="91"/>
      <c r="AC20" s="90"/>
      <c r="AD20" s="90"/>
      <c r="AE20" s="90"/>
      <c r="AF20" s="90"/>
      <c r="AG20" s="92"/>
      <c r="AH20" s="93"/>
      <c r="AI20" s="93"/>
      <c r="AJ20" s="93"/>
      <c r="AK20" s="93"/>
      <c r="AL20" s="91"/>
    </row>
    <row r="21" spans="1:38" ht="27.95" customHeight="1">
      <c r="A21" s="13">
        <v>11</v>
      </c>
      <c r="B21" s="123" t="s">
        <v>39</v>
      </c>
      <c r="C21" s="18">
        <f t="shared" si="2"/>
        <v>3</v>
      </c>
      <c r="D21" s="2"/>
      <c r="E21" s="2">
        <f t="shared" si="3"/>
        <v>45</v>
      </c>
      <c r="F21" s="2">
        <f t="shared" si="4"/>
        <v>15</v>
      </c>
      <c r="G21" s="2">
        <f t="shared" si="4"/>
        <v>30</v>
      </c>
      <c r="H21" s="2">
        <f t="shared" si="4"/>
        <v>0</v>
      </c>
      <c r="I21" s="5"/>
      <c r="J21" s="5"/>
      <c r="K21" s="5"/>
      <c r="L21" s="5"/>
      <c r="M21" s="14"/>
      <c r="N21" s="5"/>
      <c r="O21" s="5"/>
      <c r="P21" s="5"/>
      <c r="Q21" s="5"/>
      <c r="R21" s="14"/>
      <c r="S21" s="7">
        <v>1</v>
      </c>
      <c r="T21" s="7">
        <v>2</v>
      </c>
      <c r="U21" s="7"/>
      <c r="V21" s="7"/>
      <c r="W21" s="14">
        <v>3</v>
      </c>
      <c r="X21" s="89"/>
      <c r="Y21" s="90"/>
      <c r="Z21" s="90"/>
      <c r="AA21" s="90"/>
      <c r="AB21" s="91"/>
      <c r="AC21" s="90"/>
      <c r="AD21" s="90"/>
      <c r="AE21" s="90"/>
      <c r="AF21" s="90"/>
      <c r="AG21" s="92"/>
      <c r="AH21" s="93"/>
      <c r="AI21" s="93"/>
      <c r="AJ21" s="93"/>
      <c r="AK21" s="93"/>
      <c r="AL21" s="91"/>
    </row>
    <row r="22" spans="1:38" ht="27.6" customHeight="1">
      <c r="A22" s="62">
        <v>12</v>
      </c>
      <c r="B22" s="123" t="s">
        <v>63</v>
      </c>
      <c r="C22" s="18">
        <f t="shared" si="2"/>
        <v>1</v>
      </c>
      <c r="D22" s="2"/>
      <c r="E22" s="2">
        <f>F22+G22+H22</f>
        <v>15</v>
      </c>
      <c r="F22" s="2">
        <f t="shared" ref="F22:H25" si="5">I22*15+N22*15+S22*15+X22*15+AC22*15+AH22*15</f>
        <v>0</v>
      </c>
      <c r="G22" s="2">
        <f t="shared" si="5"/>
        <v>15</v>
      </c>
      <c r="H22" s="2">
        <f t="shared" si="5"/>
        <v>0</v>
      </c>
      <c r="I22" s="5"/>
      <c r="J22" s="5"/>
      <c r="K22" s="5"/>
      <c r="L22" s="5"/>
      <c r="M22" s="14"/>
      <c r="N22" s="5"/>
      <c r="O22" s="5"/>
      <c r="P22" s="5"/>
      <c r="Q22" s="5"/>
      <c r="R22" s="14"/>
      <c r="S22" s="7"/>
      <c r="T22" s="7"/>
      <c r="U22" s="7"/>
      <c r="V22" s="7"/>
      <c r="W22" s="14"/>
      <c r="X22" s="80"/>
      <c r="Y22" s="81"/>
      <c r="Z22" s="81"/>
      <c r="AA22" s="81"/>
      <c r="AB22" s="83"/>
      <c r="AC22" s="81"/>
      <c r="AD22" s="81"/>
      <c r="AE22" s="81"/>
      <c r="AF22" s="81"/>
      <c r="AG22" s="83"/>
      <c r="AH22" s="81"/>
      <c r="AI22" s="81">
        <v>1</v>
      </c>
      <c r="AJ22" s="81"/>
      <c r="AK22" s="81"/>
      <c r="AL22" s="99">
        <v>1</v>
      </c>
    </row>
    <row r="23" spans="1:38" ht="27.95" customHeight="1">
      <c r="A23" s="60">
        <v>13</v>
      </c>
      <c r="B23" s="125" t="s">
        <v>82</v>
      </c>
      <c r="C23" s="18">
        <f t="shared" si="2"/>
        <v>2</v>
      </c>
      <c r="D23" s="2"/>
      <c r="E23" s="2">
        <f>F23+G23+H23</f>
        <v>30</v>
      </c>
      <c r="F23" s="2">
        <f t="shared" si="5"/>
        <v>0</v>
      </c>
      <c r="G23" s="2">
        <f t="shared" si="5"/>
        <v>30</v>
      </c>
      <c r="H23" s="2">
        <f t="shared" si="5"/>
        <v>0</v>
      </c>
      <c r="I23" s="5"/>
      <c r="J23" s="5">
        <v>2</v>
      </c>
      <c r="K23" s="5"/>
      <c r="L23" s="5"/>
      <c r="M23" s="14">
        <v>2</v>
      </c>
      <c r="N23" s="5"/>
      <c r="O23" s="5"/>
      <c r="P23" s="5"/>
      <c r="Q23" s="5"/>
      <c r="R23" s="14"/>
      <c r="S23" s="7"/>
      <c r="T23" s="7"/>
      <c r="U23" s="7"/>
      <c r="V23" s="7"/>
      <c r="W23" s="14"/>
      <c r="X23" s="80"/>
      <c r="Y23" s="81"/>
      <c r="Z23" s="81"/>
      <c r="AA23" s="81"/>
      <c r="AB23" s="82"/>
      <c r="AC23" s="81"/>
      <c r="AD23" s="81"/>
      <c r="AE23" s="81"/>
      <c r="AF23" s="81"/>
      <c r="AG23" s="83"/>
      <c r="AH23" s="81"/>
      <c r="AI23" s="81"/>
      <c r="AJ23" s="81"/>
      <c r="AK23" s="81"/>
      <c r="AL23" s="82"/>
    </row>
    <row r="24" spans="1:38" ht="27.95" customHeight="1">
      <c r="A24" s="62">
        <v>14</v>
      </c>
      <c r="B24" s="125" t="s">
        <v>22</v>
      </c>
      <c r="C24" s="18">
        <f t="shared" si="2"/>
        <v>1</v>
      </c>
      <c r="D24" s="2"/>
      <c r="E24" s="2">
        <f>F24+G24+H24</f>
        <v>15</v>
      </c>
      <c r="F24" s="2">
        <f t="shared" si="5"/>
        <v>0</v>
      </c>
      <c r="G24" s="2">
        <f t="shared" si="5"/>
        <v>15</v>
      </c>
      <c r="H24" s="2">
        <f t="shared" si="5"/>
        <v>0</v>
      </c>
      <c r="I24" s="5"/>
      <c r="J24" s="5"/>
      <c r="K24" s="5"/>
      <c r="L24" s="5"/>
      <c r="M24" s="14"/>
      <c r="N24" s="5"/>
      <c r="O24" s="5"/>
      <c r="P24" s="5"/>
      <c r="Q24" s="5"/>
      <c r="R24" s="14"/>
      <c r="S24" s="7"/>
      <c r="T24" s="7">
        <v>1</v>
      </c>
      <c r="U24" s="7"/>
      <c r="V24" s="7"/>
      <c r="W24" s="14">
        <v>1</v>
      </c>
      <c r="X24" s="80"/>
      <c r="Y24" s="81"/>
      <c r="Z24" s="81"/>
      <c r="AA24" s="81"/>
      <c r="AB24" s="82"/>
      <c r="AC24" s="81"/>
      <c r="AD24" s="81"/>
      <c r="AE24" s="81"/>
      <c r="AF24" s="81"/>
      <c r="AG24" s="83"/>
      <c r="AH24" s="84"/>
      <c r="AI24" s="84"/>
      <c r="AJ24" s="84"/>
      <c r="AK24" s="81"/>
      <c r="AL24" s="14"/>
    </row>
    <row r="25" spans="1:38" s="120" customFormat="1" ht="27.95" customHeight="1" thickBot="1">
      <c r="A25" s="108">
        <v>15</v>
      </c>
      <c r="B25" s="126" t="s">
        <v>79</v>
      </c>
      <c r="C25" s="109">
        <f t="shared" si="2"/>
        <v>2</v>
      </c>
      <c r="D25" s="110"/>
      <c r="E25" s="110">
        <f>F25+G25+H25</f>
        <v>30</v>
      </c>
      <c r="F25" s="110">
        <f t="shared" si="5"/>
        <v>30</v>
      </c>
      <c r="G25" s="110">
        <f t="shared" si="5"/>
        <v>0</v>
      </c>
      <c r="H25" s="110">
        <f t="shared" si="5"/>
        <v>0</v>
      </c>
      <c r="I25" s="111">
        <v>2</v>
      </c>
      <c r="J25" s="111"/>
      <c r="K25" s="111"/>
      <c r="L25" s="111"/>
      <c r="M25" s="112">
        <v>2</v>
      </c>
      <c r="N25" s="111"/>
      <c r="O25" s="111"/>
      <c r="P25" s="111"/>
      <c r="Q25" s="111"/>
      <c r="R25" s="112"/>
      <c r="S25" s="113"/>
      <c r="T25" s="113"/>
      <c r="U25" s="113"/>
      <c r="V25" s="113"/>
      <c r="W25" s="112"/>
      <c r="X25" s="114"/>
      <c r="Y25" s="115"/>
      <c r="Z25" s="115"/>
      <c r="AA25" s="115"/>
      <c r="AB25" s="116"/>
      <c r="AC25" s="115"/>
      <c r="AD25" s="115"/>
      <c r="AE25" s="115"/>
      <c r="AF25" s="115"/>
      <c r="AG25" s="117"/>
      <c r="AH25" s="118"/>
      <c r="AI25" s="118"/>
      <c r="AJ25" s="118"/>
      <c r="AK25" s="115"/>
      <c r="AL25" s="119"/>
    </row>
    <row r="26" spans="1:38" ht="19.5" customHeight="1">
      <c r="A26" s="15" t="s">
        <v>37</v>
      </c>
      <c r="B26" s="58" t="s">
        <v>41</v>
      </c>
      <c r="C26" s="19">
        <f t="shared" ref="C26:H26" si="6">SUM(C27:C36)</f>
        <v>35</v>
      </c>
      <c r="D26" s="19">
        <f t="shared" si="6"/>
        <v>2</v>
      </c>
      <c r="E26" s="121">
        <f t="shared" si="6"/>
        <v>330</v>
      </c>
      <c r="F26" s="121">
        <f t="shared" si="6"/>
        <v>75</v>
      </c>
      <c r="G26" s="121">
        <f t="shared" si="6"/>
        <v>195</v>
      </c>
      <c r="H26" s="121">
        <f t="shared" si="6"/>
        <v>60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1:38" ht="27.95" customHeight="1">
      <c r="A27" s="60">
        <v>16</v>
      </c>
      <c r="B27" s="123" t="s">
        <v>70</v>
      </c>
      <c r="C27" s="18">
        <f t="shared" si="2"/>
        <v>3</v>
      </c>
      <c r="D27" s="2">
        <v>1</v>
      </c>
      <c r="E27" s="2">
        <f t="shared" ref="E27:E36" si="7">F27+G27+H27</f>
        <v>30</v>
      </c>
      <c r="F27" s="2">
        <f t="shared" ref="F27:H36" si="8">I27*15+N27*15+S27*15+X27*15+AC27*15+AH27*15</f>
        <v>15</v>
      </c>
      <c r="G27" s="2">
        <f t="shared" si="8"/>
        <v>15</v>
      </c>
      <c r="H27" s="2">
        <f t="shared" si="8"/>
        <v>0</v>
      </c>
      <c r="I27" s="5">
        <v>1</v>
      </c>
      <c r="J27" s="5">
        <v>1</v>
      </c>
      <c r="K27" s="5"/>
      <c r="L27" s="5" t="s">
        <v>26</v>
      </c>
      <c r="M27" s="14">
        <v>3</v>
      </c>
      <c r="N27" s="5"/>
      <c r="O27" s="5"/>
      <c r="P27" s="5"/>
      <c r="Q27" s="5"/>
      <c r="R27" s="14"/>
      <c r="S27" s="7"/>
      <c r="T27" s="7"/>
      <c r="U27" s="7"/>
      <c r="V27" s="7"/>
      <c r="W27" s="14"/>
      <c r="X27" s="89"/>
      <c r="Y27" s="90"/>
      <c r="Z27" s="90"/>
      <c r="AA27" s="90"/>
      <c r="AB27" s="91"/>
      <c r="AC27" s="90"/>
      <c r="AD27" s="90"/>
      <c r="AE27" s="90"/>
      <c r="AF27" s="90"/>
      <c r="AG27" s="92"/>
      <c r="AH27" s="93"/>
      <c r="AI27" s="93"/>
      <c r="AJ27" s="93"/>
      <c r="AK27" s="93"/>
      <c r="AL27" s="91"/>
    </row>
    <row r="28" spans="1:38" ht="27.95" customHeight="1">
      <c r="A28" s="60">
        <v>17</v>
      </c>
      <c r="B28" s="122" t="s">
        <v>84</v>
      </c>
      <c r="C28" s="18">
        <f t="shared" si="2"/>
        <v>3</v>
      </c>
      <c r="D28" s="2"/>
      <c r="E28" s="2">
        <f t="shared" si="7"/>
        <v>30</v>
      </c>
      <c r="F28" s="2">
        <f t="shared" si="8"/>
        <v>0</v>
      </c>
      <c r="G28" s="2">
        <f t="shared" si="8"/>
        <v>30</v>
      </c>
      <c r="H28" s="2">
        <f t="shared" si="8"/>
        <v>0</v>
      </c>
      <c r="I28" s="5"/>
      <c r="J28" s="5"/>
      <c r="K28" s="5"/>
      <c r="L28" s="5"/>
      <c r="M28" s="26"/>
      <c r="N28" s="5"/>
      <c r="O28" s="5">
        <v>2</v>
      </c>
      <c r="P28" s="5"/>
      <c r="Q28" s="5"/>
      <c r="R28" s="26">
        <v>3</v>
      </c>
      <c r="S28" s="5"/>
      <c r="T28" s="5"/>
      <c r="U28" s="5"/>
      <c r="V28" s="5"/>
      <c r="W28" s="26"/>
      <c r="X28" s="5"/>
      <c r="Y28" s="5"/>
      <c r="Z28" s="5"/>
      <c r="AA28" s="5"/>
      <c r="AB28" s="26"/>
      <c r="AC28" s="5"/>
      <c r="AD28" s="5"/>
      <c r="AE28" s="5"/>
      <c r="AF28" s="5"/>
      <c r="AG28" s="26"/>
      <c r="AH28" s="5"/>
      <c r="AI28" s="5"/>
      <c r="AJ28" s="5"/>
      <c r="AK28" s="5"/>
      <c r="AL28" s="26"/>
    </row>
    <row r="29" spans="1:38" ht="27.95" customHeight="1">
      <c r="A29" s="62">
        <v>18</v>
      </c>
      <c r="B29" s="123" t="s">
        <v>71</v>
      </c>
      <c r="C29" s="18">
        <f t="shared" si="2"/>
        <v>2</v>
      </c>
      <c r="D29" s="2"/>
      <c r="E29" s="2">
        <f t="shared" si="7"/>
        <v>30</v>
      </c>
      <c r="F29" s="2">
        <f t="shared" si="8"/>
        <v>30</v>
      </c>
      <c r="G29" s="2">
        <f t="shared" si="8"/>
        <v>0</v>
      </c>
      <c r="H29" s="2">
        <f t="shared" si="8"/>
        <v>0</v>
      </c>
      <c r="I29" s="5"/>
      <c r="J29" s="5"/>
      <c r="K29" s="5"/>
      <c r="L29" s="5"/>
      <c r="M29" s="14"/>
      <c r="N29" s="80">
        <v>2</v>
      </c>
      <c r="O29" s="81"/>
      <c r="P29" s="81"/>
      <c r="Q29" s="81"/>
      <c r="R29" s="82">
        <v>2</v>
      </c>
      <c r="S29" s="7"/>
      <c r="T29" s="7"/>
      <c r="U29" s="7"/>
      <c r="V29" s="7"/>
      <c r="W29" s="14"/>
      <c r="X29" s="80"/>
      <c r="Y29" s="81"/>
      <c r="Z29" s="81"/>
      <c r="AA29" s="81"/>
      <c r="AB29" s="82"/>
      <c r="AC29" s="81"/>
      <c r="AD29" s="81"/>
      <c r="AE29" s="81"/>
      <c r="AF29" s="81"/>
      <c r="AG29" s="83"/>
      <c r="AH29" s="81"/>
      <c r="AI29" s="81"/>
      <c r="AJ29" s="81"/>
      <c r="AK29" s="81"/>
      <c r="AL29" s="82"/>
    </row>
    <row r="30" spans="1:38" ht="27.95" customHeight="1">
      <c r="A30" s="60">
        <v>19</v>
      </c>
      <c r="B30" s="123" t="s">
        <v>77</v>
      </c>
      <c r="C30" s="18">
        <f t="shared" si="2"/>
        <v>2</v>
      </c>
      <c r="D30" s="2"/>
      <c r="E30" s="2">
        <f t="shared" si="7"/>
        <v>30</v>
      </c>
      <c r="F30" s="2">
        <f t="shared" si="8"/>
        <v>15</v>
      </c>
      <c r="G30" s="2">
        <f t="shared" si="8"/>
        <v>15</v>
      </c>
      <c r="H30" s="2">
        <f t="shared" si="8"/>
        <v>0</v>
      </c>
      <c r="I30" s="5"/>
      <c r="J30" s="5"/>
      <c r="K30" s="5"/>
      <c r="L30" s="5"/>
      <c r="M30" s="26"/>
      <c r="N30" s="5"/>
      <c r="O30" s="5"/>
      <c r="P30" s="5"/>
      <c r="Q30" s="5"/>
      <c r="R30" s="26"/>
      <c r="S30" s="5">
        <v>1</v>
      </c>
      <c r="T30" s="5">
        <v>1</v>
      </c>
      <c r="U30" s="5"/>
      <c r="V30" s="5"/>
      <c r="W30" s="26">
        <v>2</v>
      </c>
      <c r="X30" s="5"/>
      <c r="Y30" s="5"/>
      <c r="Z30" s="5"/>
      <c r="AA30" s="5"/>
      <c r="AB30" s="26"/>
      <c r="AC30" s="5"/>
      <c r="AD30" s="5"/>
      <c r="AE30" s="5"/>
      <c r="AF30" s="5"/>
      <c r="AG30" s="26"/>
      <c r="AH30" s="5"/>
      <c r="AI30" s="5"/>
      <c r="AJ30" s="5"/>
      <c r="AK30" s="5"/>
      <c r="AL30" s="26"/>
    </row>
    <row r="31" spans="1:38" ht="27.95" customHeight="1">
      <c r="A31" s="60">
        <v>20</v>
      </c>
      <c r="B31" s="127" t="s">
        <v>85</v>
      </c>
      <c r="C31" s="18">
        <f t="shared" si="2"/>
        <v>2</v>
      </c>
      <c r="D31" s="2"/>
      <c r="E31" s="2">
        <f t="shared" si="7"/>
        <v>30</v>
      </c>
      <c r="F31" s="2">
        <f t="shared" si="8"/>
        <v>0</v>
      </c>
      <c r="G31" s="2">
        <f t="shared" si="8"/>
        <v>30</v>
      </c>
      <c r="H31" s="2">
        <f t="shared" si="8"/>
        <v>0</v>
      </c>
      <c r="I31" s="5"/>
      <c r="J31" s="5"/>
      <c r="K31" s="5"/>
      <c r="L31" s="5"/>
      <c r="M31" s="14"/>
      <c r="N31" s="5"/>
      <c r="O31" s="5"/>
      <c r="P31" s="5"/>
      <c r="Q31" s="5"/>
      <c r="R31" s="14"/>
      <c r="S31" s="5"/>
      <c r="T31" s="5">
        <v>2</v>
      </c>
      <c r="U31" s="5"/>
      <c r="V31" s="5"/>
      <c r="W31" s="14">
        <v>2</v>
      </c>
      <c r="X31" s="89"/>
      <c r="Y31" s="90"/>
      <c r="Z31" s="90"/>
      <c r="AA31" s="90"/>
      <c r="AB31" s="14"/>
      <c r="AC31" s="89"/>
      <c r="AD31" s="90"/>
      <c r="AE31" s="90"/>
      <c r="AF31" s="90"/>
      <c r="AG31" s="92"/>
      <c r="AH31" s="102"/>
      <c r="AI31" s="93"/>
      <c r="AJ31" s="93"/>
      <c r="AK31" s="90"/>
      <c r="AL31" s="91"/>
    </row>
    <row r="32" spans="1:38" ht="27.95" customHeight="1">
      <c r="A32" s="60">
        <v>21</v>
      </c>
      <c r="B32" s="127" t="s">
        <v>72</v>
      </c>
      <c r="C32" s="18">
        <f t="shared" si="2"/>
        <v>2</v>
      </c>
      <c r="D32" s="2"/>
      <c r="E32" s="2">
        <f t="shared" si="7"/>
        <v>30</v>
      </c>
      <c r="F32" s="2">
        <f t="shared" si="8"/>
        <v>0</v>
      </c>
      <c r="G32" s="2">
        <f t="shared" si="8"/>
        <v>30</v>
      </c>
      <c r="H32" s="2">
        <f t="shared" si="8"/>
        <v>0</v>
      </c>
      <c r="I32" s="5"/>
      <c r="J32" s="5"/>
      <c r="K32" s="5"/>
      <c r="L32" s="5"/>
      <c r="M32" s="14"/>
      <c r="N32" s="5"/>
      <c r="O32" s="5"/>
      <c r="P32" s="5"/>
      <c r="Q32" s="5"/>
      <c r="R32" s="14"/>
      <c r="S32" s="5"/>
      <c r="T32" s="5">
        <v>2</v>
      </c>
      <c r="U32" s="5"/>
      <c r="V32" s="5"/>
      <c r="W32" s="14">
        <v>2</v>
      </c>
      <c r="X32" s="80"/>
      <c r="Y32" s="81"/>
      <c r="Z32" s="81"/>
      <c r="AA32" s="81"/>
      <c r="AB32" s="14"/>
      <c r="AC32" s="80"/>
      <c r="AD32" s="81"/>
      <c r="AE32" s="81"/>
      <c r="AF32" s="81"/>
      <c r="AG32" s="83"/>
      <c r="AH32" s="103"/>
      <c r="AI32" s="84"/>
      <c r="AJ32" s="84"/>
      <c r="AK32" s="81"/>
      <c r="AL32" s="82"/>
    </row>
    <row r="33" spans="1:38" ht="27.95" customHeight="1">
      <c r="A33" s="60">
        <v>22</v>
      </c>
      <c r="B33" s="123" t="s">
        <v>81</v>
      </c>
      <c r="C33" s="18">
        <f t="shared" si="2"/>
        <v>2</v>
      </c>
      <c r="D33" s="2"/>
      <c r="E33" s="2">
        <f t="shared" si="7"/>
        <v>30</v>
      </c>
      <c r="F33" s="2">
        <f t="shared" si="8"/>
        <v>0</v>
      </c>
      <c r="G33" s="2">
        <f t="shared" si="8"/>
        <v>30</v>
      </c>
      <c r="H33" s="2">
        <f t="shared" si="8"/>
        <v>0</v>
      </c>
      <c r="I33" s="5"/>
      <c r="J33" s="5"/>
      <c r="K33" s="5"/>
      <c r="L33" s="5"/>
      <c r="M33" s="14"/>
      <c r="N33" s="7"/>
      <c r="O33" s="7"/>
      <c r="P33" s="7"/>
      <c r="Q33" s="5"/>
      <c r="R33" s="14"/>
      <c r="S33" s="7"/>
      <c r="T33" s="7"/>
      <c r="U33" s="7"/>
      <c r="V33" s="7"/>
      <c r="W33" s="14"/>
      <c r="X33" s="7"/>
      <c r="Y33" s="7">
        <v>2</v>
      </c>
      <c r="Z33" s="7"/>
      <c r="AA33" s="5"/>
      <c r="AB33" s="14">
        <v>2</v>
      </c>
      <c r="AC33" s="5"/>
      <c r="AD33" s="5"/>
      <c r="AE33" s="5"/>
      <c r="AF33" s="5"/>
      <c r="AG33" s="14"/>
      <c r="AH33" s="7"/>
      <c r="AI33" s="7"/>
      <c r="AJ33" s="7"/>
      <c r="AK33" s="5"/>
      <c r="AL33" s="14"/>
    </row>
    <row r="34" spans="1:38" ht="27.95" customHeight="1">
      <c r="A34" s="60">
        <v>23</v>
      </c>
      <c r="B34" s="127" t="s">
        <v>73</v>
      </c>
      <c r="C34" s="18">
        <f t="shared" si="2"/>
        <v>2</v>
      </c>
      <c r="D34" s="2"/>
      <c r="E34" s="2">
        <f t="shared" si="7"/>
        <v>15</v>
      </c>
      <c r="F34" s="2">
        <f t="shared" si="8"/>
        <v>0</v>
      </c>
      <c r="G34" s="2">
        <f t="shared" si="8"/>
        <v>15</v>
      </c>
      <c r="H34" s="2">
        <f t="shared" si="8"/>
        <v>0</v>
      </c>
      <c r="I34" s="5"/>
      <c r="J34" s="5"/>
      <c r="K34" s="5"/>
      <c r="L34" s="5"/>
      <c r="M34" s="14"/>
      <c r="N34" s="5"/>
      <c r="O34" s="5"/>
      <c r="P34" s="5"/>
      <c r="Q34" s="5"/>
      <c r="R34" s="14"/>
      <c r="S34" s="7"/>
      <c r="T34" s="7"/>
      <c r="U34" s="7"/>
      <c r="V34" s="7"/>
      <c r="W34" s="14"/>
      <c r="X34" s="80"/>
      <c r="Y34" s="81"/>
      <c r="Z34" s="81"/>
      <c r="AA34" s="81"/>
      <c r="AB34" s="14"/>
      <c r="AC34" s="80"/>
      <c r="AD34" s="81"/>
      <c r="AE34" s="81"/>
      <c r="AF34" s="81"/>
      <c r="AG34" s="83"/>
      <c r="AH34" s="103"/>
      <c r="AI34" s="84">
        <v>1</v>
      </c>
      <c r="AJ34" s="84"/>
      <c r="AK34" s="81"/>
      <c r="AL34" s="82">
        <v>2</v>
      </c>
    </row>
    <row r="35" spans="1:38" ht="27.95" customHeight="1">
      <c r="A35" s="60">
        <v>24</v>
      </c>
      <c r="B35" s="123" t="s">
        <v>83</v>
      </c>
      <c r="C35" s="18">
        <f t="shared" si="2"/>
        <v>4</v>
      </c>
      <c r="D35" s="2">
        <v>1</v>
      </c>
      <c r="E35" s="2">
        <f t="shared" si="7"/>
        <v>45</v>
      </c>
      <c r="F35" s="2">
        <f t="shared" si="8"/>
        <v>15</v>
      </c>
      <c r="G35" s="2">
        <f t="shared" si="8"/>
        <v>30</v>
      </c>
      <c r="H35" s="2">
        <f t="shared" si="8"/>
        <v>0</v>
      </c>
      <c r="I35" s="5"/>
      <c r="J35" s="5"/>
      <c r="K35" s="5"/>
      <c r="L35" s="5"/>
      <c r="M35" s="14"/>
      <c r="N35" s="5"/>
      <c r="O35" s="5"/>
      <c r="P35" s="5"/>
      <c r="Q35" s="5"/>
      <c r="R35" s="14"/>
      <c r="S35" s="7"/>
      <c r="T35" s="7"/>
      <c r="U35" s="7"/>
      <c r="V35" s="7"/>
      <c r="W35" s="14"/>
      <c r="X35" s="80">
        <v>1</v>
      </c>
      <c r="Y35" s="81">
        <v>1</v>
      </c>
      <c r="Z35" s="81"/>
      <c r="AA35" s="81"/>
      <c r="AB35" s="82">
        <v>2</v>
      </c>
      <c r="AC35" s="81"/>
      <c r="AD35" s="81">
        <v>1</v>
      </c>
      <c r="AE35" s="81"/>
      <c r="AF35" s="81" t="s">
        <v>26</v>
      </c>
      <c r="AG35" s="83">
        <v>2</v>
      </c>
      <c r="AH35" s="81"/>
      <c r="AI35" s="81"/>
      <c r="AJ35" s="81"/>
      <c r="AK35" s="81"/>
      <c r="AL35" s="82"/>
    </row>
    <row r="36" spans="1:38" ht="27.95" customHeight="1" thickBot="1">
      <c r="A36" s="60">
        <v>25</v>
      </c>
      <c r="B36" s="127" t="s">
        <v>40</v>
      </c>
      <c r="C36" s="18">
        <f t="shared" si="2"/>
        <v>13</v>
      </c>
      <c r="D36" s="2"/>
      <c r="E36" s="2">
        <f t="shared" si="7"/>
        <v>60</v>
      </c>
      <c r="F36" s="2">
        <f t="shared" si="8"/>
        <v>0</v>
      </c>
      <c r="G36" s="2">
        <f t="shared" si="8"/>
        <v>0</v>
      </c>
      <c r="H36" s="2">
        <f t="shared" si="8"/>
        <v>60</v>
      </c>
      <c r="I36" s="5"/>
      <c r="J36" s="5"/>
      <c r="K36" s="5"/>
      <c r="L36" s="5"/>
      <c r="M36" s="14"/>
      <c r="N36" s="5"/>
      <c r="O36" s="5"/>
      <c r="P36" s="5"/>
      <c r="Q36" s="5"/>
      <c r="R36" s="14"/>
      <c r="S36" s="7"/>
      <c r="T36" s="7"/>
      <c r="U36" s="7"/>
      <c r="V36" s="7"/>
      <c r="W36" s="14"/>
      <c r="X36" s="89"/>
      <c r="Y36" s="90"/>
      <c r="Z36" s="90">
        <v>1</v>
      </c>
      <c r="AA36" s="90"/>
      <c r="AB36" s="100">
        <v>1</v>
      </c>
      <c r="AC36" s="101"/>
      <c r="AD36" s="90"/>
      <c r="AE36" s="90">
        <v>1</v>
      </c>
      <c r="AF36" s="90"/>
      <c r="AG36" s="92">
        <v>3</v>
      </c>
      <c r="AH36" s="102"/>
      <c r="AI36" s="93"/>
      <c r="AJ36" s="93">
        <v>2</v>
      </c>
      <c r="AK36" s="90"/>
      <c r="AL36" s="91">
        <v>9</v>
      </c>
    </row>
    <row r="37" spans="1:38" ht="27.95" customHeight="1">
      <c r="A37" s="61" t="s">
        <v>38</v>
      </c>
      <c r="B37" s="88" t="s">
        <v>65</v>
      </c>
      <c r="C37" s="27">
        <f t="shared" ref="C37:H37" si="9">SUM(C38:C50)</f>
        <v>50</v>
      </c>
      <c r="D37" s="27">
        <f t="shared" si="9"/>
        <v>6</v>
      </c>
      <c r="E37" s="121">
        <f t="shared" si="9"/>
        <v>765</v>
      </c>
      <c r="F37" s="121">
        <f t="shared" si="9"/>
        <v>180</v>
      </c>
      <c r="G37" s="121">
        <f t="shared" si="9"/>
        <v>345</v>
      </c>
      <c r="H37" s="121">
        <f t="shared" si="9"/>
        <v>240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ht="27.95" customHeight="1">
      <c r="A38" s="62">
        <v>26</v>
      </c>
      <c r="B38" s="123" t="s">
        <v>44</v>
      </c>
      <c r="C38" s="18">
        <f t="shared" ref="C38:C50" si="10">M38+R38+W38+AB38+AG38+AL38</f>
        <v>4</v>
      </c>
      <c r="D38" s="2">
        <v>1</v>
      </c>
      <c r="E38" s="2">
        <f t="shared" ref="E38:E48" si="11">F38+G38+H38</f>
        <v>60</v>
      </c>
      <c r="F38" s="2">
        <f t="shared" ref="F38:H48" si="12">I38*15+N38*15+S38*15+X38*15+AC38*15+AH38*15</f>
        <v>30</v>
      </c>
      <c r="G38" s="2">
        <f t="shared" si="12"/>
        <v>30</v>
      </c>
      <c r="H38" s="2">
        <f t="shared" si="12"/>
        <v>0</v>
      </c>
      <c r="I38" s="5"/>
      <c r="J38" s="5"/>
      <c r="K38" s="5"/>
      <c r="L38" s="5"/>
      <c r="M38" s="26"/>
      <c r="N38" s="5">
        <v>2</v>
      </c>
      <c r="O38" s="5">
        <v>2</v>
      </c>
      <c r="P38" s="5"/>
      <c r="Q38" s="5" t="s">
        <v>26</v>
      </c>
      <c r="R38" s="26">
        <v>4</v>
      </c>
      <c r="S38" s="5"/>
      <c r="T38" s="5"/>
      <c r="U38" s="5"/>
      <c r="V38" s="5"/>
      <c r="W38" s="26"/>
      <c r="X38" s="5"/>
      <c r="Y38" s="5"/>
      <c r="Z38" s="5"/>
      <c r="AA38" s="5"/>
      <c r="AB38" s="26"/>
      <c r="AC38" s="5"/>
      <c r="AD38" s="5"/>
      <c r="AE38" s="5"/>
      <c r="AF38" s="5"/>
      <c r="AG38" s="26"/>
      <c r="AH38" s="5"/>
      <c r="AI38" s="5"/>
      <c r="AJ38" s="5"/>
      <c r="AK38" s="5"/>
      <c r="AL38" s="26"/>
    </row>
    <row r="39" spans="1:38" ht="27.95" customHeight="1">
      <c r="A39" s="62">
        <v>27</v>
      </c>
      <c r="B39" s="123" t="s">
        <v>48</v>
      </c>
      <c r="C39" s="18">
        <f t="shared" si="10"/>
        <v>2</v>
      </c>
      <c r="D39" s="2"/>
      <c r="E39" s="2">
        <f t="shared" si="11"/>
        <v>30</v>
      </c>
      <c r="F39" s="2">
        <f t="shared" si="12"/>
        <v>30</v>
      </c>
      <c r="G39" s="2">
        <f t="shared" si="12"/>
        <v>0</v>
      </c>
      <c r="H39" s="2">
        <f t="shared" si="12"/>
        <v>0</v>
      </c>
      <c r="I39" s="5"/>
      <c r="J39" s="5"/>
      <c r="K39" s="5"/>
      <c r="L39" s="5"/>
      <c r="M39" s="26"/>
      <c r="N39" s="5">
        <v>2</v>
      </c>
      <c r="O39" s="5"/>
      <c r="P39" s="5"/>
      <c r="Q39" s="5"/>
      <c r="R39" s="26">
        <v>2</v>
      </c>
      <c r="S39" s="5"/>
      <c r="T39" s="5"/>
      <c r="U39" s="5"/>
      <c r="V39" s="5"/>
      <c r="W39" s="26"/>
      <c r="X39" s="5"/>
      <c r="Y39" s="5"/>
      <c r="Z39" s="5"/>
      <c r="AA39" s="5"/>
      <c r="AB39" s="26"/>
      <c r="AC39" s="5"/>
      <c r="AD39" s="5"/>
      <c r="AE39" s="5"/>
      <c r="AF39" s="5"/>
      <c r="AG39" s="26"/>
      <c r="AH39" s="5"/>
      <c r="AI39" s="5"/>
      <c r="AJ39" s="5"/>
      <c r="AK39" s="5"/>
      <c r="AL39" s="26"/>
    </row>
    <row r="40" spans="1:38" ht="38.450000000000003" customHeight="1">
      <c r="A40" s="62">
        <v>28</v>
      </c>
      <c r="B40" s="122" t="s">
        <v>74</v>
      </c>
      <c r="C40" s="18">
        <f t="shared" si="10"/>
        <v>2</v>
      </c>
      <c r="D40" s="2"/>
      <c r="E40" s="2">
        <f>F40+G40+H40</f>
        <v>30</v>
      </c>
      <c r="F40" s="2">
        <f t="shared" ref="F40:H41" si="13">I40*15+N40*15+S40*15+X40*15+AC40*15+AH40*15</f>
        <v>0</v>
      </c>
      <c r="G40" s="2">
        <f t="shared" si="13"/>
        <v>30</v>
      </c>
      <c r="H40" s="2">
        <f t="shared" si="13"/>
        <v>0</v>
      </c>
      <c r="I40" s="5"/>
      <c r="J40" s="5"/>
      <c r="K40" s="5"/>
      <c r="L40" s="5"/>
      <c r="M40" s="26"/>
      <c r="N40" s="5"/>
      <c r="O40" s="5"/>
      <c r="P40" s="5"/>
      <c r="Q40" s="5"/>
      <c r="R40" s="26"/>
      <c r="S40" s="5"/>
      <c r="T40" s="5"/>
      <c r="U40" s="5"/>
      <c r="V40" s="5"/>
      <c r="W40" s="26"/>
      <c r="X40" s="5"/>
      <c r="Y40" s="5">
        <v>2</v>
      </c>
      <c r="Z40" s="5"/>
      <c r="AA40" s="5"/>
      <c r="AB40" s="26">
        <v>2</v>
      </c>
      <c r="AC40" s="5"/>
      <c r="AD40" s="5"/>
      <c r="AE40" s="5"/>
      <c r="AF40" s="5"/>
      <c r="AG40" s="26"/>
      <c r="AH40" s="5"/>
      <c r="AI40" s="5"/>
      <c r="AJ40" s="5"/>
      <c r="AK40" s="5"/>
      <c r="AL40" s="26"/>
    </row>
    <row r="41" spans="1:38" ht="27.95" customHeight="1">
      <c r="A41" s="60">
        <v>29</v>
      </c>
      <c r="B41" s="123" t="s">
        <v>49</v>
      </c>
      <c r="C41" s="18">
        <f t="shared" si="10"/>
        <v>3</v>
      </c>
      <c r="D41" s="2">
        <v>1</v>
      </c>
      <c r="E41" s="2">
        <f>F41+G41+H41</f>
        <v>45</v>
      </c>
      <c r="F41" s="2">
        <f t="shared" si="13"/>
        <v>15</v>
      </c>
      <c r="G41" s="2">
        <f t="shared" si="13"/>
        <v>30</v>
      </c>
      <c r="H41" s="2">
        <f t="shared" si="13"/>
        <v>0</v>
      </c>
      <c r="I41" s="5"/>
      <c r="J41" s="5"/>
      <c r="K41" s="5"/>
      <c r="L41" s="5"/>
      <c r="M41" s="26"/>
      <c r="N41" s="5">
        <v>1</v>
      </c>
      <c r="O41" s="5">
        <v>2</v>
      </c>
      <c r="P41" s="5"/>
      <c r="Q41" s="5" t="s">
        <v>26</v>
      </c>
      <c r="R41" s="26">
        <v>3</v>
      </c>
      <c r="S41" s="5"/>
      <c r="T41" s="5"/>
      <c r="U41" s="5"/>
      <c r="V41" s="5"/>
      <c r="W41" s="26"/>
      <c r="X41" s="5"/>
      <c r="Y41" s="5"/>
      <c r="Z41" s="5"/>
      <c r="AA41" s="5"/>
      <c r="AB41" s="26"/>
      <c r="AC41" s="5"/>
      <c r="AD41" s="5"/>
      <c r="AE41" s="5"/>
      <c r="AF41" s="5"/>
      <c r="AG41" s="26"/>
      <c r="AH41" s="5"/>
      <c r="AI41" s="5"/>
      <c r="AJ41" s="5"/>
      <c r="AK41" s="5"/>
      <c r="AL41" s="26"/>
    </row>
    <row r="42" spans="1:38" ht="27.95" customHeight="1">
      <c r="A42" s="60">
        <v>30</v>
      </c>
      <c r="B42" s="123" t="s">
        <v>45</v>
      </c>
      <c r="C42" s="18">
        <f t="shared" si="10"/>
        <v>6</v>
      </c>
      <c r="D42" s="2">
        <v>1</v>
      </c>
      <c r="E42" s="2">
        <f t="shared" si="11"/>
        <v>75</v>
      </c>
      <c r="F42" s="2">
        <f t="shared" si="12"/>
        <v>30</v>
      </c>
      <c r="G42" s="2">
        <f t="shared" si="12"/>
        <v>45</v>
      </c>
      <c r="H42" s="2">
        <f t="shared" si="12"/>
        <v>0</v>
      </c>
      <c r="I42" s="5"/>
      <c r="J42" s="5"/>
      <c r="K42" s="5"/>
      <c r="L42" s="5"/>
      <c r="M42" s="14"/>
      <c r="N42" s="5"/>
      <c r="O42" s="5"/>
      <c r="P42" s="5"/>
      <c r="Q42" s="5"/>
      <c r="R42" s="14"/>
      <c r="S42" s="7">
        <v>1</v>
      </c>
      <c r="T42" s="7">
        <v>1</v>
      </c>
      <c r="U42" s="7"/>
      <c r="V42" s="7"/>
      <c r="W42" s="14">
        <v>3</v>
      </c>
      <c r="X42" s="7">
        <v>1</v>
      </c>
      <c r="Y42" s="7">
        <v>2</v>
      </c>
      <c r="Z42" s="7"/>
      <c r="AA42" s="7" t="s">
        <v>26</v>
      </c>
      <c r="AB42" s="14">
        <v>3</v>
      </c>
      <c r="AC42" s="5"/>
      <c r="AD42" s="5"/>
      <c r="AE42" s="5"/>
      <c r="AF42" s="5"/>
      <c r="AG42" s="14"/>
      <c r="AH42" s="7"/>
      <c r="AI42" s="7"/>
      <c r="AJ42" s="7"/>
      <c r="AK42" s="5"/>
      <c r="AL42" s="14"/>
    </row>
    <row r="43" spans="1:38" ht="33.6" customHeight="1">
      <c r="A43" s="60">
        <v>31</v>
      </c>
      <c r="B43" s="122" t="s">
        <v>75</v>
      </c>
      <c r="C43" s="18">
        <f t="shared" si="10"/>
        <v>2</v>
      </c>
      <c r="D43" s="2"/>
      <c r="E43" s="2">
        <f t="shared" si="11"/>
        <v>30</v>
      </c>
      <c r="F43" s="2">
        <f t="shared" si="12"/>
        <v>0</v>
      </c>
      <c r="G43" s="2">
        <f t="shared" si="12"/>
        <v>30</v>
      </c>
      <c r="H43" s="2">
        <f t="shared" si="12"/>
        <v>0</v>
      </c>
      <c r="I43" s="5"/>
      <c r="J43" s="5"/>
      <c r="K43" s="5"/>
      <c r="L43" s="5"/>
      <c r="M43" s="14"/>
      <c r="N43" s="5"/>
      <c r="O43" s="5"/>
      <c r="P43" s="5"/>
      <c r="Q43" s="5"/>
      <c r="R43" s="14"/>
      <c r="S43" s="7"/>
      <c r="T43" s="7">
        <v>2</v>
      </c>
      <c r="U43" s="7"/>
      <c r="V43" s="7"/>
      <c r="W43" s="14">
        <v>2</v>
      </c>
      <c r="X43" s="5"/>
      <c r="Y43" s="5"/>
      <c r="Z43" s="5"/>
      <c r="AA43" s="5"/>
      <c r="AB43" s="14"/>
      <c r="AC43" s="5"/>
      <c r="AD43" s="5"/>
      <c r="AE43" s="5"/>
      <c r="AF43" s="5"/>
      <c r="AG43" s="14"/>
      <c r="AH43" s="7"/>
      <c r="AI43" s="7"/>
      <c r="AJ43" s="7"/>
      <c r="AK43" s="5"/>
      <c r="AL43" s="14"/>
    </row>
    <row r="44" spans="1:38" ht="34.9" customHeight="1">
      <c r="A44" s="60">
        <v>32</v>
      </c>
      <c r="B44" s="122" t="s">
        <v>47</v>
      </c>
      <c r="C44" s="18">
        <f t="shared" si="10"/>
        <v>7</v>
      </c>
      <c r="D44" s="2">
        <v>1</v>
      </c>
      <c r="E44" s="2">
        <f t="shared" si="11"/>
        <v>90</v>
      </c>
      <c r="F44" s="2">
        <f t="shared" si="12"/>
        <v>30</v>
      </c>
      <c r="G44" s="2">
        <f t="shared" si="12"/>
        <v>60</v>
      </c>
      <c r="H44" s="2">
        <f t="shared" si="12"/>
        <v>0</v>
      </c>
      <c r="I44" s="5"/>
      <c r="J44" s="5"/>
      <c r="K44" s="5"/>
      <c r="L44" s="5"/>
      <c r="M44" s="14"/>
      <c r="N44" s="5"/>
      <c r="O44" s="5"/>
      <c r="P44" s="5"/>
      <c r="Q44" s="5"/>
      <c r="R44" s="14"/>
      <c r="S44" s="7">
        <v>2</v>
      </c>
      <c r="T44" s="7">
        <v>2</v>
      </c>
      <c r="U44" s="7"/>
      <c r="V44" s="7"/>
      <c r="W44" s="14">
        <v>4</v>
      </c>
      <c r="X44" s="5"/>
      <c r="Y44" s="5">
        <v>2</v>
      </c>
      <c r="Z44" s="5"/>
      <c r="AA44" s="5" t="s">
        <v>26</v>
      </c>
      <c r="AB44" s="14">
        <v>3</v>
      </c>
      <c r="AC44" s="5"/>
      <c r="AD44" s="5"/>
      <c r="AE44" s="5"/>
      <c r="AF44" s="5"/>
      <c r="AG44" s="14"/>
      <c r="AH44" s="7"/>
      <c r="AI44" s="7"/>
      <c r="AJ44" s="7"/>
      <c r="AK44" s="5"/>
      <c r="AL44" s="14"/>
    </row>
    <row r="45" spans="1:38" ht="36" customHeight="1">
      <c r="A45" s="60">
        <v>33</v>
      </c>
      <c r="B45" s="122" t="s">
        <v>87</v>
      </c>
      <c r="C45" s="18">
        <f t="shared" si="10"/>
        <v>3</v>
      </c>
      <c r="D45" s="2">
        <v>1</v>
      </c>
      <c r="E45" s="2">
        <f t="shared" si="11"/>
        <v>45</v>
      </c>
      <c r="F45" s="2">
        <f t="shared" si="12"/>
        <v>15</v>
      </c>
      <c r="G45" s="2">
        <f t="shared" si="12"/>
        <v>30</v>
      </c>
      <c r="H45" s="2">
        <f t="shared" si="12"/>
        <v>0</v>
      </c>
      <c r="I45" s="5"/>
      <c r="J45" s="5"/>
      <c r="K45" s="5"/>
      <c r="L45" s="5"/>
      <c r="M45" s="14"/>
      <c r="N45" s="5"/>
      <c r="O45" s="5"/>
      <c r="P45" s="5"/>
      <c r="Q45" s="5"/>
      <c r="R45" s="14"/>
      <c r="S45" s="7"/>
      <c r="T45" s="7"/>
      <c r="U45" s="7"/>
      <c r="V45" s="7"/>
      <c r="W45" s="14"/>
      <c r="X45" s="5"/>
      <c r="Y45" s="5"/>
      <c r="Z45" s="5"/>
      <c r="AA45" s="5"/>
      <c r="AB45" s="14"/>
      <c r="AC45" s="5">
        <v>1</v>
      </c>
      <c r="AD45" s="5">
        <v>2</v>
      </c>
      <c r="AE45" s="5"/>
      <c r="AF45" s="5" t="s">
        <v>26</v>
      </c>
      <c r="AG45" s="14">
        <v>3</v>
      </c>
      <c r="AH45" s="7"/>
      <c r="AI45" s="7"/>
      <c r="AJ45" s="7"/>
      <c r="AK45" s="5"/>
      <c r="AL45" s="14"/>
    </row>
    <row r="46" spans="1:38" ht="31.9" customHeight="1">
      <c r="A46" s="60">
        <v>34</v>
      </c>
      <c r="B46" s="122" t="s">
        <v>76</v>
      </c>
      <c r="C46" s="18">
        <f t="shared" si="10"/>
        <v>2</v>
      </c>
      <c r="D46" s="2"/>
      <c r="E46" s="2">
        <f t="shared" si="11"/>
        <v>30</v>
      </c>
      <c r="F46" s="2">
        <f t="shared" si="12"/>
        <v>15</v>
      </c>
      <c r="G46" s="2">
        <f t="shared" si="12"/>
        <v>15</v>
      </c>
      <c r="H46" s="2">
        <f t="shared" si="12"/>
        <v>0</v>
      </c>
      <c r="I46" s="5"/>
      <c r="J46" s="5"/>
      <c r="K46" s="5"/>
      <c r="L46" s="5"/>
      <c r="M46" s="14"/>
      <c r="N46" s="5"/>
      <c r="O46" s="5"/>
      <c r="P46" s="5"/>
      <c r="Q46" s="5"/>
      <c r="R46" s="14"/>
      <c r="S46" s="7"/>
      <c r="T46" s="7"/>
      <c r="U46" s="7"/>
      <c r="V46" s="7"/>
      <c r="W46" s="14"/>
      <c r="X46" s="5"/>
      <c r="Y46" s="5"/>
      <c r="Z46" s="5"/>
      <c r="AA46" s="5"/>
      <c r="AB46" s="14"/>
      <c r="AC46" s="5">
        <v>1</v>
      </c>
      <c r="AD46" s="5">
        <v>1</v>
      </c>
      <c r="AE46" s="5"/>
      <c r="AF46" s="5"/>
      <c r="AG46" s="14">
        <v>2</v>
      </c>
      <c r="AH46" s="7"/>
      <c r="AI46" s="7"/>
      <c r="AJ46" s="7"/>
      <c r="AK46" s="5"/>
      <c r="AL46" s="14"/>
    </row>
    <row r="47" spans="1:38" ht="27.95" customHeight="1">
      <c r="A47" s="60">
        <v>35</v>
      </c>
      <c r="B47" s="125" t="s">
        <v>78</v>
      </c>
      <c r="C47" s="18">
        <f t="shared" si="10"/>
        <v>2</v>
      </c>
      <c r="D47" s="2"/>
      <c r="E47" s="2">
        <f t="shared" si="11"/>
        <v>30</v>
      </c>
      <c r="F47" s="2">
        <f t="shared" si="12"/>
        <v>0</v>
      </c>
      <c r="G47" s="2">
        <f t="shared" si="12"/>
        <v>30</v>
      </c>
      <c r="H47" s="2">
        <f t="shared" si="12"/>
        <v>0</v>
      </c>
      <c r="I47" s="5"/>
      <c r="J47" s="5"/>
      <c r="K47" s="5"/>
      <c r="L47" s="5"/>
      <c r="M47" s="14"/>
      <c r="N47" s="5"/>
      <c r="O47" s="5"/>
      <c r="P47" s="5"/>
      <c r="Q47" s="5"/>
      <c r="R47" s="14"/>
      <c r="S47" s="7"/>
      <c r="T47" s="7"/>
      <c r="U47" s="7"/>
      <c r="V47" s="7"/>
      <c r="W47" s="14"/>
      <c r="X47" s="5"/>
      <c r="Y47" s="5"/>
      <c r="Z47" s="5"/>
      <c r="AA47" s="5"/>
      <c r="AB47" s="14"/>
      <c r="AC47" s="5"/>
      <c r="AD47" s="5"/>
      <c r="AE47" s="5"/>
      <c r="AF47" s="5"/>
      <c r="AG47" s="14"/>
      <c r="AH47" s="7"/>
      <c r="AI47" s="7">
        <v>2</v>
      </c>
      <c r="AJ47" s="7"/>
      <c r="AK47" s="5"/>
      <c r="AL47" s="14">
        <v>2</v>
      </c>
    </row>
    <row r="48" spans="1:38" ht="27.95" customHeight="1">
      <c r="A48" s="60">
        <v>36</v>
      </c>
      <c r="B48" s="125" t="s">
        <v>46</v>
      </c>
      <c r="C48" s="18">
        <f t="shared" si="10"/>
        <v>2</v>
      </c>
      <c r="D48" s="2">
        <v>1</v>
      </c>
      <c r="E48" s="2">
        <f t="shared" si="11"/>
        <v>30</v>
      </c>
      <c r="F48" s="2">
        <f t="shared" si="12"/>
        <v>15</v>
      </c>
      <c r="G48" s="2">
        <f t="shared" si="12"/>
        <v>15</v>
      </c>
      <c r="H48" s="2">
        <f t="shared" si="12"/>
        <v>0</v>
      </c>
      <c r="I48" s="5"/>
      <c r="J48" s="5"/>
      <c r="K48" s="5"/>
      <c r="L48" s="5"/>
      <c r="M48" s="14"/>
      <c r="N48" s="5"/>
      <c r="O48" s="5"/>
      <c r="P48" s="5"/>
      <c r="Q48" s="5"/>
      <c r="R48" s="14"/>
      <c r="S48" s="7"/>
      <c r="T48" s="7"/>
      <c r="U48" s="7"/>
      <c r="V48" s="7"/>
      <c r="W48" s="14"/>
      <c r="X48" s="5"/>
      <c r="Y48" s="5"/>
      <c r="Z48" s="5"/>
      <c r="AA48" s="5"/>
      <c r="AB48" s="14"/>
      <c r="AC48" s="5"/>
      <c r="AD48" s="5"/>
      <c r="AE48" s="5"/>
      <c r="AF48" s="5"/>
      <c r="AG48" s="14"/>
      <c r="AH48" s="7">
        <v>1</v>
      </c>
      <c r="AI48" s="7">
        <v>1</v>
      </c>
      <c r="AJ48" s="7"/>
      <c r="AK48" s="5" t="s">
        <v>26</v>
      </c>
      <c r="AL48" s="14">
        <v>2</v>
      </c>
    </row>
    <row r="49" spans="1:38" ht="27.95" customHeight="1">
      <c r="A49" s="60">
        <v>37</v>
      </c>
      <c r="B49" s="123" t="s">
        <v>86</v>
      </c>
      <c r="C49" s="18">
        <f t="shared" si="10"/>
        <v>2</v>
      </c>
      <c r="D49" s="2"/>
      <c r="E49" s="2">
        <f>F49+G49+H49</f>
        <v>30</v>
      </c>
      <c r="F49" s="2">
        <f t="shared" ref="F49:H50" si="14">I49*15+N49*15+S49*15+X49*15+AC49*15+AH49*15</f>
        <v>0</v>
      </c>
      <c r="G49" s="2">
        <f t="shared" si="14"/>
        <v>30</v>
      </c>
      <c r="H49" s="2">
        <f t="shared" si="14"/>
        <v>0</v>
      </c>
      <c r="I49" s="7"/>
      <c r="J49" s="7"/>
      <c r="K49" s="7"/>
      <c r="L49" s="5"/>
      <c r="M49" s="14"/>
      <c r="N49" s="5"/>
      <c r="O49" s="5"/>
      <c r="P49" s="5"/>
      <c r="Q49" s="5"/>
      <c r="R49" s="14"/>
      <c r="S49" s="7"/>
      <c r="T49" s="7">
        <v>2</v>
      </c>
      <c r="U49" s="7"/>
      <c r="V49" s="5"/>
      <c r="W49" s="14">
        <v>2</v>
      </c>
      <c r="X49" s="5"/>
      <c r="Y49" s="5"/>
      <c r="Z49" s="5"/>
      <c r="AA49" s="5"/>
      <c r="AB49" s="14"/>
      <c r="AC49" s="5"/>
      <c r="AD49" s="5"/>
      <c r="AE49" s="5"/>
      <c r="AF49" s="5"/>
      <c r="AG49" s="14"/>
      <c r="AH49" s="7"/>
      <c r="AI49" s="7"/>
      <c r="AJ49" s="7"/>
      <c r="AK49" s="5"/>
      <c r="AL49" s="14"/>
    </row>
    <row r="50" spans="1:38" ht="27.95" customHeight="1" thickBot="1">
      <c r="A50" s="60">
        <v>38</v>
      </c>
      <c r="B50" s="105" t="s">
        <v>51</v>
      </c>
      <c r="C50" s="106">
        <f t="shared" si="10"/>
        <v>13</v>
      </c>
      <c r="D50" s="107"/>
      <c r="E50" s="107">
        <f>F50+G50+H50</f>
        <v>240</v>
      </c>
      <c r="F50" s="107">
        <f t="shared" si="14"/>
        <v>0</v>
      </c>
      <c r="G50" s="107">
        <f t="shared" si="14"/>
        <v>0</v>
      </c>
      <c r="H50" s="107">
        <f t="shared" si="14"/>
        <v>240</v>
      </c>
      <c r="I50" s="104"/>
      <c r="J50" s="104"/>
      <c r="K50" s="104"/>
      <c r="L50" s="104"/>
      <c r="M50" s="104"/>
      <c r="N50" s="104"/>
      <c r="O50" s="104"/>
      <c r="P50" s="104">
        <v>3</v>
      </c>
      <c r="Q50" s="104"/>
      <c r="R50" s="104">
        <v>2</v>
      </c>
      <c r="S50" s="104"/>
      <c r="T50" s="104"/>
      <c r="U50" s="104">
        <v>3</v>
      </c>
      <c r="V50" s="104"/>
      <c r="W50" s="104">
        <v>2</v>
      </c>
      <c r="X50" s="104"/>
      <c r="Y50" s="104"/>
      <c r="Z50" s="104">
        <v>4</v>
      </c>
      <c r="AA50" s="104"/>
      <c r="AB50" s="104">
        <v>3</v>
      </c>
      <c r="AC50" s="104"/>
      <c r="AD50" s="104"/>
      <c r="AE50" s="104">
        <v>6</v>
      </c>
      <c r="AF50" s="104"/>
      <c r="AG50" s="104">
        <v>6</v>
      </c>
      <c r="AH50" s="104"/>
      <c r="AI50" s="104"/>
      <c r="AJ50" s="104"/>
      <c r="AK50" s="104"/>
      <c r="AL50" s="104"/>
    </row>
    <row r="51" spans="1:38" ht="27.95" customHeight="1">
      <c r="A51" s="61" t="s">
        <v>26</v>
      </c>
      <c r="B51" s="88" t="s">
        <v>68</v>
      </c>
      <c r="C51" s="27">
        <f t="shared" ref="C51:H51" si="15">SUM(C52:C61)</f>
        <v>35</v>
      </c>
      <c r="D51" s="27">
        <f t="shared" si="15"/>
        <v>4</v>
      </c>
      <c r="E51" s="121">
        <f t="shared" si="15"/>
        <v>330</v>
      </c>
      <c r="F51" s="121">
        <f t="shared" si="15"/>
        <v>15</v>
      </c>
      <c r="G51" s="121">
        <f t="shared" si="15"/>
        <v>255</v>
      </c>
      <c r="H51" s="121">
        <f t="shared" si="15"/>
        <v>60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ht="27.95" customHeight="1">
      <c r="A52" s="60">
        <v>39</v>
      </c>
      <c r="B52" s="128" t="s">
        <v>52</v>
      </c>
      <c r="C52" s="18">
        <f>M52+R52+W52+AB52+AG52+AL52</f>
        <v>1</v>
      </c>
      <c r="D52" s="2"/>
      <c r="E52" s="2">
        <f>F52+G52+H52</f>
        <v>15</v>
      </c>
      <c r="F52" s="2">
        <f>I52*15+N52*15+S52*15+X52*15+AC52*15+AH52*15</f>
        <v>15</v>
      </c>
      <c r="G52" s="2">
        <f>J52*15+O52*15+T52*15+Y52*15+AD52*15+AI52*15</f>
        <v>0</v>
      </c>
      <c r="H52" s="2">
        <f>K52*15+P52*15+U52*15+Z52*15+AE52*15+AJ52*15</f>
        <v>0</v>
      </c>
      <c r="I52" s="5"/>
      <c r="J52" s="5"/>
      <c r="K52" s="5"/>
      <c r="L52" s="5"/>
      <c r="M52" s="14"/>
      <c r="N52" s="5">
        <v>1</v>
      </c>
      <c r="O52" s="5"/>
      <c r="P52" s="5"/>
      <c r="Q52" s="5"/>
      <c r="R52" s="14">
        <v>1</v>
      </c>
      <c r="S52" s="7"/>
      <c r="T52" s="7"/>
      <c r="U52" s="7"/>
      <c r="V52" s="7"/>
      <c r="W52" s="14"/>
      <c r="X52" s="5"/>
      <c r="Y52" s="5"/>
      <c r="Z52" s="5"/>
      <c r="AA52" s="5"/>
      <c r="AB52" s="14"/>
      <c r="AC52" s="5"/>
      <c r="AD52" s="5"/>
      <c r="AE52" s="5"/>
      <c r="AF52" s="5"/>
      <c r="AG52" s="14"/>
      <c r="AH52" s="7"/>
      <c r="AI52" s="7"/>
      <c r="AJ52" s="7"/>
      <c r="AK52" s="5"/>
      <c r="AL52" s="14"/>
    </row>
    <row r="53" spans="1:38" ht="27.95" customHeight="1">
      <c r="A53" s="60">
        <v>40</v>
      </c>
      <c r="B53" s="129" t="s">
        <v>54</v>
      </c>
      <c r="C53" s="18">
        <f t="shared" ref="C53:C61" si="16">M53+R53+W53+AB53+AG53+AL53</f>
        <v>3</v>
      </c>
      <c r="D53" s="2">
        <v>1</v>
      </c>
      <c r="E53" s="2">
        <f t="shared" ref="E53:E61" si="17">F53+G53+H53</f>
        <v>30</v>
      </c>
      <c r="F53" s="2">
        <f t="shared" ref="F53:F61" si="18">I53*15+N53*15+S53*15+X53*15+AC53*15+AH53*15</f>
        <v>0</v>
      </c>
      <c r="G53" s="2">
        <f t="shared" ref="G53:G61" si="19">J53*15+O53*15+T53*15+Y53*15+AD53*15+AI53*15</f>
        <v>30</v>
      </c>
      <c r="H53" s="2">
        <f t="shared" ref="H53:H61" si="20">K53*15+P53*15+U53*15+Z53*15+AE53*15+AJ53*15</f>
        <v>0</v>
      </c>
      <c r="I53" s="5"/>
      <c r="J53" s="5">
        <v>2</v>
      </c>
      <c r="K53" s="5"/>
      <c r="L53" s="5" t="s">
        <v>26</v>
      </c>
      <c r="M53" s="14">
        <v>3</v>
      </c>
      <c r="N53" s="5"/>
      <c r="O53" s="5"/>
      <c r="P53" s="5"/>
      <c r="Q53" s="5"/>
      <c r="R53" s="14"/>
      <c r="S53" s="7"/>
      <c r="T53" s="7"/>
      <c r="U53" s="7"/>
      <c r="V53" s="7"/>
      <c r="W53" s="14"/>
      <c r="X53" s="5"/>
      <c r="Y53" s="5"/>
      <c r="Z53" s="5"/>
      <c r="AA53" s="5"/>
      <c r="AB53" s="14"/>
      <c r="AC53" s="5"/>
      <c r="AD53" s="5"/>
      <c r="AE53" s="5"/>
      <c r="AF53" s="5"/>
      <c r="AG53" s="14"/>
      <c r="AH53" s="7"/>
      <c r="AI53" s="7"/>
      <c r="AJ53" s="7"/>
      <c r="AK53" s="5"/>
      <c r="AL53" s="14"/>
    </row>
    <row r="54" spans="1:38" ht="27.95" customHeight="1">
      <c r="A54" s="60">
        <v>41</v>
      </c>
      <c r="B54" s="128" t="s">
        <v>56</v>
      </c>
      <c r="C54" s="18">
        <f>M54+R54+W54+AB54+AG54+AL54</f>
        <v>2</v>
      </c>
      <c r="D54" s="2"/>
      <c r="E54" s="2">
        <f>F54+G54+H54</f>
        <v>15</v>
      </c>
      <c r="F54" s="2">
        <f>I54*15+N54*15+S54*15+X54*15+AC54*15+AH54*15</f>
        <v>0</v>
      </c>
      <c r="G54" s="2">
        <f>J54*15+O54*15+T54*15+Y54*15+AD54*15+AI54*15</f>
        <v>15</v>
      </c>
      <c r="H54" s="2">
        <f>K54*15+P54*15+U54*15+Z54*15+AE54*15+AJ54*15</f>
        <v>0</v>
      </c>
      <c r="I54" s="5"/>
      <c r="J54" s="5">
        <v>1</v>
      </c>
      <c r="K54" s="5"/>
      <c r="L54" s="5"/>
      <c r="M54" s="14">
        <v>2</v>
      </c>
      <c r="N54" s="5"/>
      <c r="O54" s="5"/>
      <c r="P54" s="5"/>
      <c r="Q54" s="5"/>
      <c r="R54" s="14"/>
      <c r="S54" s="7"/>
      <c r="T54" s="7"/>
      <c r="U54" s="7"/>
      <c r="V54" s="7"/>
      <c r="W54" s="14"/>
      <c r="X54" s="5"/>
      <c r="Y54" s="5"/>
      <c r="Z54" s="5"/>
      <c r="AA54" s="5"/>
      <c r="AB54" s="14"/>
      <c r="AC54" s="5"/>
      <c r="AD54" s="5"/>
      <c r="AE54" s="5"/>
      <c r="AF54" s="5"/>
      <c r="AG54" s="14"/>
      <c r="AH54" s="7"/>
      <c r="AI54" s="7"/>
      <c r="AJ54" s="7"/>
      <c r="AK54" s="5"/>
      <c r="AL54" s="14"/>
    </row>
    <row r="55" spans="1:38" ht="27.95" customHeight="1">
      <c r="A55" s="60">
        <v>42</v>
      </c>
      <c r="B55" s="129" t="s">
        <v>53</v>
      </c>
      <c r="C55" s="18">
        <f t="shared" si="16"/>
        <v>3</v>
      </c>
      <c r="D55" s="2">
        <v>1</v>
      </c>
      <c r="E55" s="2">
        <f t="shared" si="17"/>
        <v>30</v>
      </c>
      <c r="F55" s="2">
        <f t="shared" si="18"/>
        <v>0</v>
      </c>
      <c r="G55" s="2">
        <f t="shared" si="19"/>
        <v>30</v>
      </c>
      <c r="H55" s="2">
        <f t="shared" si="20"/>
        <v>0</v>
      </c>
      <c r="I55" s="5"/>
      <c r="J55" s="5"/>
      <c r="K55" s="5"/>
      <c r="L55" s="5"/>
      <c r="M55" s="14"/>
      <c r="N55" s="5"/>
      <c r="O55" s="5"/>
      <c r="P55" s="5"/>
      <c r="Q55" s="5"/>
      <c r="R55" s="14"/>
      <c r="S55" s="5"/>
      <c r="T55" s="5">
        <v>2</v>
      </c>
      <c r="U55" s="5"/>
      <c r="V55" s="5" t="s">
        <v>26</v>
      </c>
      <c r="W55" s="14">
        <v>3</v>
      </c>
      <c r="X55" s="5"/>
      <c r="Y55" s="5"/>
      <c r="Z55" s="5"/>
      <c r="AA55" s="5"/>
      <c r="AB55" s="14"/>
      <c r="AC55" s="5"/>
      <c r="AD55" s="5"/>
      <c r="AE55" s="5"/>
      <c r="AF55" s="5"/>
      <c r="AG55" s="14"/>
      <c r="AH55" s="7"/>
      <c r="AI55" s="7"/>
      <c r="AJ55" s="7"/>
      <c r="AK55" s="5"/>
      <c r="AL55" s="14"/>
    </row>
    <row r="56" spans="1:38" ht="27.95" customHeight="1">
      <c r="A56" s="60">
        <v>43</v>
      </c>
      <c r="B56" s="129" t="s">
        <v>60</v>
      </c>
      <c r="C56" s="18">
        <f t="shared" si="16"/>
        <v>2</v>
      </c>
      <c r="D56" s="2">
        <v>1</v>
      </c>
      <c r="E56" s="2">
        <f t="shared" si="17"/>
        <v>30</v>
      </c>
      <c r="F56" s="2">
        <f t="shared" si="18"/>
        <v>0</v>
      </c>
      <c r="G56" s="2">
        <f t="shared" si="19"/>
        <v>30</v>
      </c>
      <c r="H56" s="2">
        <f t="shared" si="20"/>
        <v>0</v>
      </c>
      <c r="I56" s="5"/>
      <c r="J56" s="5"/>
      <c r="K56" s="5"/>
      <c r="L56" s="5"/>
      <c r="M56" s="14"/>
      <c r="N56" s="7"/>
      <c r="O56" s="7">
        <v>2</v>
      </c>
      <c r="P56" s="7"/>
      <c r="Q56" s="7" t="s">
        <v>26</v>
      </c>
      <c r="R56" s="14">
        <v>2</v>
      </c>
      <c r="S56" s="7"/>
      <c r="T56" s="7"/>
      <c r="U56" s="7"/>
      <c r="V56" s="7"/>
      <c r="W56" s="14"/>
      <c r="X56" s="5"/>
      <c r="Y56" s="5"/>
      <c r="Z56" s="5"/>
      <c r="AA56" s="5"/>
      <c r="AB56" s="14"/>
      <c r="AC56" s="5"/>
      <c r="AD56" s="5"/>
      <c r="AE56" s="5"/>
      <c r="AF56" s="5"/>
      <c r="AG56" s="14"/>
      <c r="AH56" s="7"/>
      <c r="AI56" s="7"/>
      <c r="AJ56" s="7"/>
      <c r="AK56" s="5"/>
      <c r="AL56" s="14"/>
    </row>
    <row r="57" spans="1:38" ht="27.95" customHeight="1">
      <c r="A57" s="60">
        <v>44</v>
      </c>
      <c r="B57" s="129" t="s">
        <v>55</v>
      </c>
      <c r="C57" s="18">
        <f t="shared" si="16"/>
        <v>7</v>
      </c>
      <c r="D57" s="2">
        <v>1</v>
      </c>
      <c r="E57" s="2">
        <f t="shared" si="17"/>
        <v>60</v>
      </c>
      <c r="F57" s="2">
        <f t="shared" si="18"/>
        <v>0</v>
      </c>
      <c r="G57" s="2">
        <f t="shared" si="19"/>
        <v>60</v>
      </c>
      <c r="H57" s="2">
        <f t="shared" si="20"/>
        <v>0</v>
      </c>
      <c r="I57" s="5"/>
      <c r="J57" s="5"/>
      <c r="K57" s="5"/>
      <c r="L57" s="5"/>
      <c r="M57" s="14"/>
      <c r="N57" s="5"/>
      <c r="O57" s="5"/>
      <c r="P57" s="5"/>
      <c r="Q57" s="5"/>
      <c r="R57" s="14"/>
      <c r="S57" s="7"/>
      <c r="T57" s="7"/>
      <c r="U57" s="7"/>
      <c r="V57" s="7"/>
      <c r="W57" s="14"/>
      <c r="X57" s="7"/>
      <c r="Y57" s="7">
        <v>2</v>
      </c>
      <c r="Z57" s="7"/>
      <c r="AA57" s="7"/>
      <c r="AB57" s="14">
        <v>3</v>
      </c>
      <c r="AC57" s="5"/>
      <c r="AD57" s="5">
        <v>2</v>
      </c>
      <c r="AE57" s="5"/>
      <c r="AF57" s="5" t="s">
        <v>26</v>
      </c>
      <c r="AG57" s="14">
        <v>4</v>
      </c>
      <c r="AH57" s="7"/>
      <c r="AI57" s="7"/>
      <c r="AJ57" s="7"/>
      <c r="AK57" s="5"/>
      <c r="AL57" s="14"/>
    </row>
    <row r="58" spans="1:38" ht="27.95" customHeight="1">
      <c r="A58" s="60">
        <v>45</v>
      </c>
      <c r="B58" s="129" t="s">
        <v>57</v>
      </c>
      <c r="C58" s="18">
        <f t="shared" si="16"/>
        <v>3</v>
      </c>
      <c r="D58" s="2"/>
      <c r="E58" s="2">
        <f t="shared" si="17"/>
        <v>30</v>
      </c>
      <c r="F58" s="2">
        <f t="shared" si="18"/>
        <v>0</v>
      </c>
      <c r="G58" s="2">
        <f t="shared" si="19"/>
        <v>30</v>
      </c>
      <c r="H58" s="2">
        <f t="shared" si="20"/>
        <v>0</v>
      </c>
      <c r="I58" s="5"/>
      <c r="J58" s="5"/>
      <c r="K58" s="5"/>
      <c r="L58" s="5"/>
      <c r="M58" s="14"/>
      <c r="N58" s="5"/>
      <c r="O58" s="5"/>
      <c r="P58" s="5"/>
      <c r="Q58" s="5"/>
      <c r="R58" s="14"/>
      <c r="S58" s="7"/>
      <c r="T58" s="7"/>
      <c r="U58" s="7"/>
      <c r="V58" s="7"/>
      <c r="W58" s="14"/>
      <c r="X58" s="7"/>
      <c r="Y58" s="7">
        <v>2</v>
      </c>
      <c r="Z58" s="7"/>
      <c r="AA58" s="7"/>
      <c r="AB58" s="14">
        <v>3</v>
      </c>
      <c r="AC58" s="5"/>
      <c r="AD58" s="5"/>
      <c r="AE58" s="5"/>
      <c r="AF58" s="5"/>
      <c r="AG58" s="14"/>
      <c r="AH58" s="7"/>
      <c r="AI58" s="7"/>
      <c r="AJ58" s="7"/>
      <c r="AK58" s="5"/>
      <c r="AL58" s="14"/>
    </row>
    <row r="59" spans="1:38" ht="27.95" customHeight="1">
      <c r="A59" s="60">
        <v>46</v>
      </c>
      <c r="B59" s="129" t="s">
        <v>58</v>
      </c>
      <c r="C59" s="18">
        <f t="shared" si="16"/>
        <v>3</v>
      </c>
      <c r="D59" s="2"/>
      <c r="E59" s="2">
        <f>F59+G59+H59</f>
        <v>30</v>
      </c>
      <c r="F59" s="2">
        <f>I59*15+N59*15+S59*15+X59*15+AC59*15+AH59*15</f>
        <v>0</v>
      </c>
      <c r="G59" s="2">
        <f>J59*15+O59*15+T59*15+Y59*15+AD59*15+AI59*15</f>
        <v>30</v>
      </c>
      <c r="H59" s="2">
        <f>K59*15+P59*15+U59*15+Z59*15+AE59*15+AJ59*15</f>
        <v>0</v>
      </c>
      <c r="I59" s="5"/>
      <c r="J59" s="5"/>
      <c r="K59" s="5"/>
      <c r="L59" s="5"/>
      <c r="M59" s="14"/>
      <c r="N59" s="5"/>
      <c r="O59" s="5"/>
      <c r="P59" s="5"/>
      <c r="Q59" s="5"/>
      <c r="R59" s="14"/>
      <c r="S59" s="7"/>
      <c r="T59" s="7"/>
      <c r="U59" s="7"/>
      <c r="V59" s="7"/>
      <c r="W59" s="14"/>
      <c r="X59" s="5"/>
      <c r="Y59" s="5"/>
      <c r="Z59" s="5"/>
      <c r="AA59" s="5"/>
      <c r="AB59" s="14"/>
      <c r="AC59" s="7"/>
      <c r="AD59" s="7"/>
      <c r="AE59" s="7"/>
      <c r="AF59" s="5"/>
      <c r="AG59" s="14"/>
      <c r="AH59" s="7"/>
      <c r="AI59" s="7">
        <v>2</v>
      </c>
      <c r="AJ59" s="7"/>
      <c r="AK59" s="5"/>
      <c r="AL59" s="14">
        <v>3</v>
      </c>
    </row>
    <row r="60" spans="1:38" ht="27.95" customHeight="1">
      <c r="A60" s="60">
        <v>47</v>
      </c>
      <c r="B60" s="129" t="s">
        <v>61</v>
      </c>
      <c r="C60" s="18">
        <f t="shared" si="16"/>
        <v>4</v>
      </c>
      <c r="D60" s="2"/>
      <c r="E60" s="2">
        <f t="shared" si="17"/>
        <v>30</v>
      </c>
      <c r="F60" s="2">
        <f t="shared" si="18"/>
        <v>0</v>
      </c>
      <c r="G60" s="2">
        <f t="shared" si="19"/>
        <v>30</v>
      </c>
      <c r="H60" s="2">
        <f t="shared" si="20"/>
        <v>0</v>
      </c>
      <c r="I60" s="5"/>
      <c r="J60" s="5"/>
      <c r="K60" s="5"/>
      <c r="L60" s="5"/>
      <c r="M60" s="14"/>
      <c r="N60" s="7"/>
      <c r="O60" s="7"/>
      <c r="P60" s="7"/>
      <c r="Q60" s="5"/>
      <c r="R60" s="14"/>
      <c r="S60" s="5"/>
      <c r="T60" s="5"/>
      <c r="U60" s="5"/>
      <c r="V60" s="5"/>
      <c r="W60" s="14"/>
      <c r="X60" s="7"/>
      <c r="Y60" s="7">
        <v>1</v>
      </c>
      <c r="Z60" s="7"/>
      <c r="AA60" s="5"/>
      <c r="AB60" s="14">
        <v>2</v>
      </c>
      <c r="AC60" s="5"/>
      <c r="AD60" s="5">
        <v>1</v>
      </c>
      <c r="AE60" s="5"/>
      <c r="AF60" s="5"/>
      <c r="AG60" s="14">
        <v>2</v>
      </c>
      <c r="AH60" s="7"/>
      <c r="AI60" s="7"/>
      <c r="AJ60" s="7"/>
      <c r="AK60" s="5"/>
      <c r="AL60" s="14"/>
    </row>
    <row r="61" spans="1:38" ht="27.95" customHeight="1" thickBot="1">
      <c r="A61" s="60">
        <v>48</v>
      </c>
      <c r="B61" s="129" t="s">
        <v>59</v>
      </c>
      <c r="C61" s="18">
        <f t="shared" si="16"/>
        <v>7</v>
      </c>
      <c r="D61" s="2"/>
      <c r="E61" s="2">
        <f t="shared" si="17"/>
        <v>60</v>
      </c>
      <c r="F61" s="2">
        <f t="shared" si="18"/>
        <v>0</v>
      </c>
      <c r="G61" s="2">
        <f t="shared" si="19"/>
        <v>0</v>
      </c>
      <c r="H61" s="2">
        <f t="shared" si="20"/>
        <v>60</v>
      </c>
      <c r="I61" s="5"/>
      <c r="J61" s="5"/>
      <c r="K61" s="5"/>
      <c r="L61" s="5"/>
      <c r="M61" s="14"/>
      <c r="N61" s="5"/>
      <c r="O61" s="5"/>
      <c r="P61" s="5"/>
      <c r="Q61" s="5"/>
      <c r="R61" s="14"/>
      <c r="S61" s="7"/>
      <c r="T61" s="7"/>
      <c r="U61" s="7"/>
      <c r="V61" s="7"/>
      <c r="W61" s="14"/>
      <c r="X61" s="5"/>
      <c r="Y61" s="5"/>
      <c r="Z61" s="5"/>
      <c r="AA61" s="5"/>
      <c r="AB61" s="14"/>
      <c r="AC61" s="5"/>
      <c r="AD61" s="5"/>
      <c r="AE61" s="5"/>
      <c r="AF61" s="5"/>
      <c r="AG61" s="14"/>
      <c r="AH61" s="7"/>
      <c r="AI61" s="7"/>
      <c r="AJ61" s="7">
        <v>4</v>
      </c>
      <c r="AK61" s="5"/>
      <c r="AL61" s="14">
        <v>7</v>
      </c>
    </row>
    <row r="62" spans="1:38" ht="27.95" customHeight="1">
      <c r="A62" s="61" t="s">
        <v>94</v>
      </c>
      <c r="B62" s="87" t="s">
        <v>64</v>
      </c>
      <c r="C62" s="63">
        <f t="shared" ref="C62:H62" si="21">SUM(C63:C68)</f>
        <v>12</v>
      </c>
      <c r="D62" s="63">
        <f t="shared" si="21"/>
        <v>0</v>
      </c>
      <c r="E62" s="121">
        <f t="shared" si="21"/>
        <v>135</v>
      </c>
      <c r="F62" s="121">
        <f t="shared" si="21"/>
        <v>0</v>
      </c>
      <c r="G62" s="121">
        <f t="shared" si="21"/>
        <v>135</v>
      </c>
      <c r="H62" s="121">
        <f t="shared" si="21"/>
        <v>0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38" ht="27.95" customHeight="1">
      <c r="A63" s="60">
        <v>49</v>
      </c>
      <c r="B63" s="123" t="s">
        <v>89</v>
      </c>
      <c r="C63" s="18">
        <f t="shared" ref="C63:C68" si="22">M63+R63+W63+AB63+AG63+AL63</f>
        <v>2</v>
      </c>
      <c r="D63" s="2"/>
      <c r="E63" s="2">
        <f t="shared" ref="E63:E68" si="23">F63+G63+H63</f>
        <v>15</v>
      </c>
      <c r="F63" s="2">
        <f t="shared" ref="F63:H64" si="24">I63*15+N63*15+S63*15+X63*15+AC63*15+AH63*15</f>
        <v>0</v>
      </c>
      <c r="G63" s="2">
        <f t="shared" si="24"/>
        <v>15</v>
      </c>
      <c r="H63" s="2">
        <f t="shared" si="24"/>
        <v>0</v>
      </c>
      <c r="I63" s="7"/>
      <c r="J63" s="7">
        <v>1</v>
      </c>
      <c r="K63" s="7"/>
      <c r="L63" s="7"/>
      <c r="M63" s="14">
        <v>2</v>
      </c>
      <c r="N63" s="5"/>
      <c r="O63" s="5"/>
      <c r="P63" s="5"/>
      <c r="Q63" s="5"/>
      <c r="R63" s="21"/>
      <c r="S63" s="7"/>
      <c r="T63" s="7"/>
      <c r="U63" s="7"/>
      <c r="V63" s="7"/>
      <c r="W63" s="14"/>
      <c r="X63" s="5"/>
      <c r="Y63" s="5"/>
      <c r="Z63" s="5"/>
      <c r="AA63" s="5"/>
      <c r="AB63" s="21"/>
      <c r="AC63" s="5"/>
      <c r="AD63" s="5"/>
      <c r="AE63" s="5"/>
      <c r="AF63" s="5"/>
      <c r="AG63" s="14"/>
      <c r="AH63" s="7"/>
      <c r="AI63" s="7"/>
      <c r="AJ63" s="7"/>
      <c r="AK63" s="5"/>
      <c r="AL63" s="21"/>
    </row>
    <row r="64" spans="1:38" ht="27.95" customHeight="1">
      <c r="A64" s="60">
        <v>50</v>
      </c>
      <c r="B64" s="123" t="s">
        <v>88</v>
      </c>
      <c r="C64" s="18">
        <f t="shared" si="22"/>
        <v>2</v>
      </c>
      <c r="D64" s="2"/>
      <c r="E64" s="2">
        <f t="shared" si="23"/>
        <v>30</v>
      </c>
      <c r="F64" s="2">
        <f t="shared" si="24"/>
        <v>0</v>
      </c>
      <c r="G64" s="2">
        <f t="shared" si="24"/>
        <v>30</v>
      </c>
      <c r="H64" s="2">
        <f t="shared" si="24"/>
        <v>0</v>
      </c>
      <c r="I64" s="5"/>
      <c r="J64" s="5"/>
      <c r="K64" s="5"/>
      <c r="L64" s="5"/>
      <c r="M64" s="14"/>
      <c r="N64" s="5"/>
      <c r="O64" s="5"/>
      <c r="P64" s="5"/>
      <c r="Q64" s="5"/>
      <c r="R64" s="21"/>
      <c r="S64" s="7"/>
      <c r="T64" s="7">
        <v>2</v>
      </c>
      <c r="U64" s="7"/>
      <c r="V64" s="7"/>
      <c r="W64" s="14">
        <v>2</v>
      </c>
      <c r="X64" s="7"/>
      <c r="Y64" s="7"/>
      <c r="Z64" s="7"/>
      <c r="AA64" s="7"/>
      <c r="AB64" s="14"/>
      <c r="AC64" s="5"/>
      <c r="AD64" s="5"/>
      <c r="AE64" s="5"/>
      <c r="AF64" s="5"/>
      <c r="AG64" s="14"/>
      <c r="AH64" s="7"/>
      <c r="AI64" s="7"/>
      <c r="AJ64" s="7"/>
      <c r="AK64" s="5"/>
      <c r="AL64" s="14"/>
    </row>
    <row r="65" spans="1:38" ht="27.95" customHeight="1">
      <c r="A65" s="60">
        <v>51</v>
      </c>
      <c r="B65" s="123" t="s">
        <v>90</v>
      </c>
      <c r="C65" s="18">
        <f t="shared" si="22"/>
        <v>2</v>
      </c>
      <c r="D65" s="2"/>
      <c r="E65" s="2">
        <f t="shared" si="23"/>
        <v>15</v>
      </c>
      <c r="F65" s="2">
        <f t="shared" ref="F65:H68" si="25">I65*15+N65*15+S65*15+X65*15+AC65*15+AH65*15</f>
        <v>0</v>
      </c>
      <c r="G65" s="2">
        <f t="shared" si="25"/>
        <v>15</v>
      </c>
      <c r="H65" s="2">
        <f t="shared" si="25"/>
        <v>0</v>
      </c>
      <c r="I65" s="5"/>
      <c r="J65" s="5"/>
      <c r="K65" s="5"/>
      <c r="L65" s="5"/>
      <c r="M65" s="14"/>
      <c r="N65" s="5"/>
      <c r="O65" s="5"/>
      <c r="P65" s="5"/>
      <c r="Q65" s="5"/>
      <c r="R65" s="21"/>
      <c r="S65" s="5"/>
      <c r="T65" s="5"/>
      <c r="U65" s="5"/>
      <c r="V65" s="5"/>
      <c r="W65" s="14"/>
      <c r="X65" s="5"/>
      <c r="Y65" s="5">
        <v>1</v>
      </c>
      <c r="Z65" s="5"/>
      <c r="AA65" s="5"/>
      <c r="AB65" s="21">
        <v>2</v>
      </c>
      <c r="AC65" s="5"/>
      <c r="AD65" s="5"/>
      <c r="AE65" s="5"/>
      <c r="AF65" s="5"/>
      <c r="AG65" s="14"/>
      <c r="AH65" s="7"/>
      <c r="AI65" s="7"/>
      <c r="AJ65" s="7"/>
      <c r="AK65" s="5"/>
      <c r="AL65" s="14"/>
    </row>
    <row r="66" spans="1:38" ht="27.95" customHeight="1">
      <c r="A66" s="60">
        <v>52</v>
      </c>
      <c r="B66" s="123" t="s">
        <v>91</v>
      </c>
      <c r="C66" s="18">
        <f t="shared" si="22"/>
        <v>2</v>
      </c>
      <c r="D66" s="2"/>
      <c r="E66" s="2">
        <f t="shared" si="23"/>
        <v>30</v>
      </c>
      <c r="F66" s="2">
        <f t="shared" si="25"/>
        <v>0</v>
      </c>
      <c r="G66" s="2">
        <f t="shared" si="25"/>
        <v>30</v>
      </c>
      <c r="H66" s="2">
        <f t="shared" si="25"/>
        <v>0</v>
      </c>
      <c r="I66" s="5"/>
      <c r="J66" s="5"/>
      <c r="K66" s="5"/>
      <c r="L66" s="5"/>
      <c r="M66" s="14"/>
      <c r="N66" s="5"/>
      <c r="O66" s="5"/>
      <c r="P66" s="5"/>
      <c r="Q66" s="5"/>
      <c r="R66" s="14"/>
      <c r="S66" s="7"/>
      <c r="T66" s="7"/>
      <c r="U66" s="7"/>
      <c r="V66" s="7"/>
      <c r="W66" s="14"/>
      <c r="X66" s="5"/>
      <c r="Y66" s="5"/>
      <c r="Z66" s="5"/>
      <c r="AA66" s="5"/>
      <c r="AB66" s="14"/>
      <c r="AC66" s="5"/>
      <c r="AD66" s="5">
        <v>2</v>
      </c>
      <c r="AE66" s="5"/>
      <c r="AF66" s="5"/>
      <c r="AG66" s="14">
        <v>2</v>
      </c>
      <c r="AH66" s="7"/>
      <c r="AI66" s="7"/>
      <c r="AJ66" s="7"/>
      <c r="AK66" s="5"/>
      <c r="AL66" s="21"/>
    </row>
    <row r="67" spans="1:38" ht="27.95" customHeight="1">
      <c r="A67" s="60">
        <v>53</v>
      </c>
      <c r="B67" s="123" t="s">
        <v>92</v>
      </c>
      <c r="C67" s="18">
        <f t="shared" si="22"/>
        <v>2</v>
      </c>
      <c r="D67" s="2"/>
      <c r="E67" s="2">
        <f t="shared" si="23"/>
        <v>30</v>
      </c>
      <c r="F67" s="2">
        <f t="shared" si="25"/>
        <v>0</v>
      </c>
      <c r="G67" s="2">
        <f t="shared" si="25"/>
        <v>30</v>
      </c>
      <c r="H67" s="2">
        <f t="shared" si="25"/>
        <v>0</v>
      </c>
      <c r="I67" s="5"/>
      <c r="J67" s="5"/>
      <c r="K67" s="5"/>
      <c r="L67" s="5"/>
      <c r="M67" s="14"/>
      <c r="N67" s="5"/>
      <c r="O67" s="5"/>
      <c r="P67" s="5"/>
      <c r="Q67" s="5"/>
      <c r="R67" s="14"/>
      <c r="S67" s="23"/>
      <c r="T67" s="23"/>
      <c r="U67" s="23"/>
      <c r="V67" s="23"/>
      <c r="W67" s="24"/>
      <c r="X67" s="23"/>
      <c r="Y67" s="23"/>
      <c r="Z67" s="23"/>
      <c r="AA67" s="59"/>
      <c r="AB67" s="24"/>
      <c r="AC67" s="5"/>
      <c r="AD67" s="5">
        <v>2</v>
      </c>
      <c r="AE67" s="5"/>
      <c r="AF67" s="5"/>
      <c r="AG67" s="14">
        <v>2</v>
      </c>
      <c r="AH67" s="5"/>
      <c r="AI67" s="5"/>
      <c r="AJ67" s="5"/>
      <c r="AK67" s="5"/>
      <c r="AL67" s="21"/>
    </row>
    <row r="68" spans="1:38" ht="27.95" customHeight="1">
      <c r="A68" s="60">
        <v>54</v>
      </c>
      <c r="B68" s="123" t="s">
        <v>93</v>
      </c>
      <c r="C68" s="18">
        <f t="shared" si="22"/>
        <v>2</v>
      </c>
      <c r="D68" s="2"/>
      <c r="E68" s="2">
        <f t="shared" si="23"/>
        <v>15</v>
      </c>
      <c r="F68" s="2">
        <f t="shared" si="25"/>
        <v>0</v>
      </c>
      <c r="G68" s="2">
        <f t="shared" si="25"/>
        <v>15</v>
      </c>
      <c r="H68" s="2">
        <f t="shared" si="25"/>
        <v>0</v>
      </c>
      <c r="I68" s="5"/>
      <c r="J68" s="5"/>
      <c r="K68" s="5"/>
      <c r="L68" s="5"/>
      <c r="M68" s="14"/>
      <c r="N68" s="5"/>
      <c r="O68" s="5"/>
      <c r="P68" s="5"/>
      <c r="Q68" s="5"/>
      <c r="R68" s="14"/>
      <c r="S68" s="5"/>
      <c r="T68" s="5"/>
      <c r="U68" s="5"/>
      <c r="V68" s="5"/>
      <c r="W68" s="14"/>
      <c r="X68" s="5"/>
      <c r="Y68" s="5"/>
      <c r="Z68" s="5"/>
      <c r="AA68" s="5"/>
      <c r="AB68" s="14"/>
      <c r="AC68" s="5"/>
      <c r="AD68" s="5"/>
      <c r="AE68" s="5"/>
      <c r="AF68" s="5"/>
      <c r="AG68" s="14"/>
      <c r="AH68" s="5"/>
      <c r="AI68" s="5">
        <v>1</v>
      </c>
      <c r="AJ68" s="5"/>
      <c r="AK68" s="5"/>
      <c r="AL68" s="21">
        <v>2</v>
      </c>
    </row>
    <row r="69" spans="1:38" ht="15" customHeight="1">
      <c r="A69" s="60"/>
      <c r="B69" s="64" t="s">
        <v>34</v>
      </c>
      <c r="C69" s="19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23.25" customHeight="1">
      <c r="A70" s="2"/>
      <c r="B70" s="64"/>
      <c r="C70" s="19">
        <f>SUM(C9+C15+C26+C37+C51+C62)</f>
        <v>182</v>
      </c>
      <c r="D70" s="19">
        <f>SUM(D9+D15+D26+D37+D51+D62)</f>
        <v>16</v>
      </c>
      <c r="E70" s="3">
        <f>(E9+E15+E26+E37+E51+E62)</f>
        <v>2250</v>
      </c>
      <c r="F70" s="3">
        <f>(F9+F15+F26+F37+F51+F62)</f>
        <v>435</v>
      </c>
      <c r="G70" s="3">
        <f>(G9+G15+G26+G37+G51+G62)</f>
        <v>1365</v>
      </c>
      <c r="H70" s="3">
        <f>(H9+H15+H26+H37+H51+H62)</f>
        <v>450</v>
      </c>
      <c r="I70" s="3">
        <f>SUM(I10:I68)</f>
        <v>8</v>
      </c>
      <c r="J70" s="3">
        <f>SUM(J10:J68)</f>
        <v>16</v>
      </c>
      <c r="K70" s="3">
        <f>SUM(K10:K68)</f>
        <v>0</v>
      </c>
      <c r="L70" s="3">
        <f>SUM(L16:L68)</f>
        <v>0</v>
      </c>
      <c r="M70" s="65">
        <f>SUM(M10:M68)</f>
        <v>31</v>
      </c>
      <c r="N70" s="3">
        <f>SUM(N10:N68)</f>
        <v>11</v>
      </c>
      <c r="O70" s="3">
        <f>SUM(O10:O68)</f>
        <v>16</v>
      </c>
      <c r="P70" s="3">
        <f>SUM(P10:P68)</f>
        <v>5</v>
      </c>
      <c r="Q70" s="3">
        <f>SUM(Q16:Q68)</f>
        <v>0</v>
      </c>
      <c r="R70" s="65">
        <f>SUM(R10:R68)</f>
        <v>31</v>
      </c>
      <c r="S70" s="3">
        <f>SUM(S10:S68)</f>
        <v>5</v>
      </c>
      <c r="T70" s="3">
        <f>SUM(T10:T68)</f>
        <v>21</v>
      </c>
      <c r="U70" s="3">
        <f>SUM(U10:U68)</f>
        <v>3</v>
      </c>
      <c r="V70" s="3">
        <f>SUM(V16:V68)</f>
        <v>0</v>
      </c>
      <c r="W70" s="65">
        <f>SUM(W10:W68)</f>
        <v>30</v>
      </c>
      <c r="X70" s="3">
        <f>SUM(X10:X68)</f>
        <v>2</v>
      </c>
      <c r="Y70" s="3">
        <f>SUM(Y10:Y68)</f>
        <v>17</v>
      </c>
      <c r="Z70" s="3">
        <f>SUM(Z10:Z68)</f>
        <v>7</v>
      </c>
      <c r="AA70" s="3">
        <f>SUM(AA16:AA68)</f>
        <v>0</v>
      </c>
      <c r="AB70" s="65">
        <f>SUM(AB10:AB68)</f>
        <v>30</v>
      </c>
      <c r="AC70" s="3">
        <f>SUM(AC10:AC68)</f>
        <v>2</v>
      </c>
      <c r="AD70" s="3">
        <f>SUM(AD10:AD68)</f>
        <v>13</v>
      </c>
      <c r="AE70" s="3">
        <f>SUM(AE10:AE68)</f>
        <v>7</v>
      </c>
      <c r="AF70" s="3">
        <f>SUM(AF16:AF68)</f>
        <v>0</v>
      </c>
      <c r="AG70" s="65">
        <f>SUM(AG10:AG68)</f>
        <v>30</v>
      </c>
      <c r="AH70" s="3">
        <f>SUM(AH10:AH68)</f>
        <v>1</v>
      </c>
      <c r="AI70" s="3">
        <f>SUM(AI10:AI68)</f>
        <v>8</v>
      </c>
      <c r="AJ70" s="3">
        <f>SUM(AJ10:AJ68)</f>
        <v>8</v>
      </c>
      <c r="AK70" s="3">
        <f>SUM(AK16:AK68)</f>
        <v>0</v>
      </c>
      <c r="AL70" s="65">
        <f>SUM(AL10:AL68)</f>
        <v>30</v>
      </c>
    </row>
    <row r="71" spans="1:38" ht="17.25" customHeight="1">
      <c r="A71" s="2"/>
      <c r="B71" s="66" t="s">
        <v>27</v>
      </c>
      <c r="C71" s="66"/>
      <c r="D71" s="2"/>
      <c r="E71" s="40"/>
      <c r="F71" s="2">
        <f>SUM(F70+G70+H70)</f>
        <v>2250</v>
      </c>
      <c r="G71" s="2"/>
      <c r="H71" s="2"/>
      <c r="I71" s="22"/>
      <c r="J71" s="67"/>
      <c r="K71" s="68">
        <f>SUM(I70:L70)</f>
        <v>24</v>
      </c>
      <c r="L71" s="67"/>
      <c r="M71" s="22"/>
      <c r="N71" s="69"/>
      <c r="O71" s="69"/>
      <c r="P71" s="22">
        <f>SUM(N70:Q70)</f>
        <v>32</v>
      </c>
      <c r="Q71" s="67"/>
      <c r="R71" s="69"/>
      <c r="S71" s="69"/>
      <c r="T71" s="67"/>
      <c r="U71" s="68">
        <f>SUM(S70:V70)</f>
        <v>29</v>
      </c>
      <c r="V71" s="67"/>
      <c r="W71" s="69"/>
      <c r="X71" s="22"/>
      <c r="Y71" s="67"/>
      <c r="Z71" s="68">
        <f>SUM(X70:AA70)</f>
        <v>26</v>
      </c>
      <c r="AA71" s="67"/>
      <c r="AB71" s="22"/>
      <c r="AC71" s="22"/>
      <c r="AD71" s="67"/>
      <c r="AE71" s="68">
        <f>SUM(AC70:AF70)</f>
        <v>22</v>
      </c>
      <c r="AF71" s="67"/>
      <c r="AG71" s="22"/>
      <c r="AH71" s="69"/>
      <c r="AI71" s="70"/>
      <c r="AJ71" s="67">
        <f>SUM(AH70:AK70)</f>
        <v>17</v>
      </c>
      <c r="AK71" s="67"/>
      <c r="AL71" s="69"/>
    </row>
    <row r="72" spans="1:38" ht="18" customHeight="1">
      <c r="A72" s="40"/>
      <c r="B72" s="71"/>
      <c r="C72" s="52"/>
      <c r="D72" s="72"/>
      <c r="E72" s="72"/>
      <c r="F72" s="73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4" t="s">
        <v>28</v>
      </c>
      <c r="T72" s="72"/>
      <c r="U72" s="72"/>
      <c r="V72" s="72"/>
      <c r="W72" s="72"/>
      <c r="X72" s="72"/>
      <c r="Y72" s="72"/>
      <c r="Z72" s="72" t="s">
        <v>80</v>
      </c>
      <c r="AA72" s="72"/>
      <c r="AB72" s="72"/>
      <c r="AC72" s="72"/>
      <c r="AD72" s="72"/>
      <c r="AE72" s="72"/>
      <c r="AF72" s="72"/>
      <c r="AG72" s="72"/>
      <c r="AH72" s="72"/>
      <c r="AI72" s="73"/>
      <c r="AJ72" s="72"/>
      <c r="AK72" s="72"/>
      <c r="AL72" s="72"/>
    </row>
    <row r="73" spans="1:38" ht="19.5" customHeight="1">
      <c r="A73" s="2"/>
      <c r="B73" s="71"/>
      <c r="C73" s="52"/>
      <c r="D73" s="72"/>
      <c r="E73" s="72"/>
      <c r="F73" s="73"/>
      <c r="G73" s="72"/>
      <c r="H73" s="72"/>
      <c r="I73" s="72"/>
      <c r="J73" s="73"/>
      <c r="K73" s="74"/>
      <c r="L73" s="75"/>
      <c r="M73" s="75"/>
      <c r="N73" s="75"/>
      <c r="O73" s="75"/>
      <c r="P73" s="75"/>
      <c r="Q73" s="75"/>
      <c r="R73" s="75"/>
      <c r="S73" s="33"/>
      <c r="T73" s="75"/>
      <c r="U73" s="75" t="s">
        <v>95</v>
      </c>
      <c r="V73" s="75"/>
      <c r="W73" s="75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</row>
    <row r="74" spans="1:38" ht="17.25" customHeight="1">
      <c r="A74" s="2"/>
      <c r="B74" s="71"/>
      <c r="C74" s="52"/>
      <c r="D74" s="76"/>
      <c r="E74" s="77"/>
      <c r="F74" s="78"/>
      <c r="G74" s="77"/>
      <c r="H74" s="77"/>
      <c r="I74" s="77"/>
      <c r="J74" s="78"/>
      <c r="K74" s="77"/>
      <c r="L74" s="77"/>
      <c r="M74" s="77"/>
      <c r="N74" s="77"/>
      <c r="O74" s="77"/>
      <c r="P74" s="77"/>
      <c r="Q74" s="77"/>
      <c r="R74" s="79"/>
      <c r="S74" s="75"/>
      <c r="T74" s="75"/>
      <c r="U74" s="75"/>
      <c r="V74" s="75"/>
      <c r="W74" s="75"/>
      <c r="X74" s="72"/>
      <c r="Y74" s="72"/>
      <c r="Z74" s="72" t="s">
        <v>96</v>
      </c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</row>
    <row r="75" spans="1:38" ht="17.25" customHeight="1">
      <c r="A75" s="2"/>
      <c r="B75" s="71"/>
      <c r="C75" s="52"/>
      <c r="D75" s="76"/>
      <c r="E75" s="77"/>
      <c r="F75" s="78"/>
      <c r="G75" s="77"/>
      <c r="H75" s="77"/>
      <c r="I75" s="77"/>
      <c r="J75" s="78"/>
      <c r="K75" s="77"/>
      <c r="L75" s="77"/>
      <c r="M75" s="77"/>
      <c r="N75" s="77"/>
      <c r="O75" s="77"/>
      <c r="P75" s="77"/>
      <c r="Q75" s="77"/>
      <c r="R75" s="79"/>
      <c r="S75" s="75"/>
      <c r="T75" s="75"/>
      <c r="U75" s="75"/>
      <c r="V75" s="75"/>
      <c r="W75" s="75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</row>
    <row r="76" spans="1:38" ht="18.75" customHeight="1">
      <c r="A76" s="40"/>
      <c r="B76" s="71"/>
      <c r="C76" s="52"/>
      <c r="D76" s="77"/>
      <c r="E76" s="77"/>
      <c r="F76" s="78"/>
      <c r="G76" s="77"/>
      <c r="H76" s="77"/>
      <c r="I76" s="77"/>
      <c r="J76" s="78"/>
      <c r="K76" s="77"/>
      <c r="L76" s="77"/>
      <c r="M76" s="77"/>
      <c r="N76" s="77"/>
      <c r="O76" s="77"/>
      <c r="P76" s="77"/>
      <c r="Q76" s="77"/>
      <c r="R76" s="77"/>
      <c r="S76" s="74" t="s">
        <v>29</v>
      </c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</row>
    <row r="77" spans="1:38" ht="18.75" customHeight="1">
      <c r="A77" s="40"/>
      <c r="B77" s="71"/>
      <c r="C77" s="52"/>
      <c r="D77" s="77"/>
      <c r="E77" s="77"/>
      <c r="F77" s="78"/>
      <c r="G77" s="77"/>
      <c r="H77" s="77"/>
      <c r="I77" s="77"/>
      <c r="J77" s="78"/>
      <c r="K77" s="77"/>
      <c r="L77" s="77"/>
      <c r="M77" s="77"/>
      <c r="N77" s="77"/>
      <c r="O77" s="77"/>
      <c r="P77" s="77"/>
      <c r="Q77" s="77"/>
      <c r="R77" s="77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</row>
    <row r="78" spans="1:38" ht="18.75" customHeight="1">
      <c r="A78" s="2"/>
      <c r="B78" s="71"/>
      <c r="C78" s="52"/>
      <c r="D78" s="77"/>
      <c r="E78" s="77"/>
      <c r="F78" s="77"/>
      <c r="G78" s="77"/>
      <c r="H78" s="77"/>
      <c r="I78" s="77"/>
      <c r="J78" s="78"/>
      <c r="K78" s="77"/>
      <c r="L78" s="77"/>
      <c r="M78" s="77"/>
      <c r="N78" s="77"/>
      <c r="O78" s="77"/>
      <c r="P78" s="77"/>
      <c r="Q78" s="77"/>
      <c r="R78" s="77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</row>
    <row r="79" spans="1:38" ht="27.95" customHeight="1">
      <c r="A79" s="11"/>
    </row>
    <row r="80" spans="1:38" ht="27.95" customHeight="1">
      <c r="A80" s="11"/>
      <c r="B80" s="8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27.95" customHeight="1">
      <c r="A81" s="12"/>
      <c r="B81" s="8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27.95" customHeight="1">
      <c r="A82" s="12"/>
      <c r="B82" s="8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27.95" customHeight="1">
      <c r="A83" s="12"/>
      <c r="B83" s="8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>
      <c r="A84" s="12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>
      <c r="A85" s="12"/>
      <c r="B85" s="8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>
      <c r="A86" s="12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>
      <c r="A87" s="12"/>
      <c r="B87" s="8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>
      <c r="A88" s="12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>
      <c r="A89" s="12"/>
      <c r="B89" s="8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>
      <c r="A90" s="12"/>
      <c r="B90" s="8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>
      <c r="A91" s="12"/>
      <c r="B91" s="8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>
      <c r="A92" s="12"/>
      <c r="B92" s="8"/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>
      <c r="A93" s="12"/>
      <c r="B93" s="8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>
      <c r="A94" s="12"/>
      <c r="B94" s="8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>
      <c r="A95" s="12"/>
      <c r="B95" s="8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>
      <c r="A96" s="12"/>
      <c r="B96" s="8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>
      <c r="A97" s="12"/>
      <c r="B97" s="8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>
      <c r="A98" s="12"/>
      <c r="B98" s="8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>
      <c r="A99" s="12"/>
      <c r="B99" s="8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>
      <c r="A100" s="12"/>
      <c r="B100" s="8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>
      <c r="A101" s="12"/>
      <c r="B101" s="8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>
      <c r="A102" s="12"/>
      <c r="B102" s="8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>
      <c r="A103" s="12"/>
      <c r="B103" s="8"/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>
      <c r="A104" s="12"/>
      <c r="B104" s="8"/>
      <c r="C104" s="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>
      <c r="A105" s="12"/>
      <c r="B105" s="8"/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>
      <c r="A106" s="12"/>
      <c r="B106" s="8"/>
      <c r="C106" s="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>
      <c r="A107" s="12"/>
      <c r="B107" s="8"/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>
      <c r="A108" s="12"/>
      <c r="B108" s="8"/>
      <c r="C108" s="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>
      <c r="A109" s="12"/>
      <c r="B109" s="8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>
      <c r="A110" s="12"/>
      <c r="B110" s="8"/>
      <c r="C110" s="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>
      <c r="A111" s="12"/>
      <c r="B111" s="8"/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>
      <c r="A112" s="12"/>
      <c r="B112" s="8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>
      <c r="A113" s="12"/>
      <c r="B113" s="8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>
      <c r="A114" s="12"/>
      <c r="B114" s="8"/>
      <c r="C114" s="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>
      <c r="A115" s="12"/>
      <c r="B115" s="8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>
      <c r="A116" s="12"/>
      <c r="B116" s="8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>
      <c r="A117" s="12"/>
      <c r="B117" s="8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>
      <c r="A118" s="12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>
      <c r="A119" s="12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>
      <c r="A120" s="12"/>
      <c r="B120" s="8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>
      <c r="A121" s="12"/>
      <c r="B121" s="8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>
      <c r="A122" s="12"/>
      <c r="B122" s="8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>
      <c r="A123" s="12"/>
      <c r="B123" s="8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>
      <c r="A124" s="12"/>
      <c r="B124" s="8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>
      <c r="A125" s="12"/>
      <c r="B125" s="8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>
      <c r="A126" s="12"/>
      <c r="B126" s="8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>
      <c r="A127" s="12"/>
      <c r="B127" s="8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>
      <c r="A128" s="12"/>
      <c r="B128" s="8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>
      <c r="A129" s="12"/>
      <c r="B129" s="8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>
      <c r="A130" s="12"/>
      <c r="B130" s="8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>
      <c r="A131" s="12"/>
      <c r="B131" s="8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>
      <c r="A132" s="12"/>
      <c r="B132" s="8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>
      <c r="A133" s="12"/>
      <c r="B133" s="8"/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>
      <c r="A134" s="12"/>
      <c r="B134" s="8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>
      <c r="A135" s="12"/>
      <c r="B135" s="8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>
      <c r="A136" s="12"/>
      <c r="B136" s="8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>
      <c r="A137" s="12"/>
      <c r="B137" s="8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>
      <c r="A138" s="12"/>
      <c r="B138" s="8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>
      <c r="A139" s="12"/>
      <c r="B139" s="8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>
      <c r="A140" s="12"/>
      <c r="B140" s="8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>
      <c r="A141" s="12"/>
      <c r="B141" s="8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>
      <c r="A142" s="12"/>
      <c r="B142" s="8"/>
      <c r="C142" s="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>
      <c r="A143" s="12"/>
      <c r="B143" s="8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>
      <c r="A144" s="12"/>
      <c r="B144" s="8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>
      <c r="A145" s="12"/>
      <c r="B145" s="8"/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>
      <c r="A146" s="12"/>
      <c r="B146" s="8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>
      <c r="A147" s="12"/>
      <c r="B147" s="8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>
      <c r="A148" s="12"/>
      <c r="B148" s="8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>
      <c r="A149" s="12"/>
      <c r="B149" s="8"/>
      <c r="C149" s="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>
      <c r="A150" s="12"/>
      <c r="B150" s="8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>
      <c r="A151" s="12"/>
      <c r="B151" s="8"/>
      <c r="C151" s="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>
      <c r="A152" s="12"/>
      <c r="B152" s="8"/>
      <c r="C152" s="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>
      <c r="A153" s="12"/>
      <c r="B153" s="8"/>
      <c r="C153" s="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>
      <c r="A154" s="12"/>
      <c r="B154" s="8"/>
      <c r="C154" s="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>
      <c r="A155" s="12"/>
      <c r="B155" s="8"/>
      <c r="C155" s="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>
      <c r="A156" s="12"/>
      <c r="B156" s="8"/>
      <c r="C156" s="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>
      <c r="A157" s="12"/>
      <c r="B157" s="8"/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>
      <c r="A158" s="12"/>
      <c r="B158" s="8"/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>
      <c r="A159" s="12"/>
      <c r="B159" s="8"/>
      <c r="C159" s="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>
      <c r="A160" s="12"/>
      <c r="B160" s="8"/>
      <c r="C160" s="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>
      <c r="A161" s="12"/>
      <c r="B161" s="8"/>
      <c r="C161" s="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>
      <c r="A162" s="12"/>
      <c r="B162" s="8"/>
      <c r="C162" s="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>
      <c r="A163" s="12"/>
      <c r="B163" s="8"/>
      <c r="C163" s="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>
      <c r="A164" s="12"/>
      <c r="B164" s="8"/>
      <c r="C164" s="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>
      <c r="A165" s="12"/>
      <c r="B165" s="8"/>
      <c r="C165" s="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>
      <c r="A166" s="12"/>
      <c r="B166" s="8"/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>
      <c r="A167" s="12"/>
      <c r="B167" s="8"/>
      <c r="C167" s="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>
      <c r="A168" s="12"/>
      <c r="B168" s="8"/>
      <c r="C168" s="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>
      <c r="A169" s="12"/>
      <c r="B169" s="8"/>
      <c r="C169" s="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>
      <c r="A170" s="12"/>
      <c r="B170" s="8"/>
      <c r="C170" s="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>
      <c r="A171" s="12"/>
      <c r="B171" s="8"/>
      <c r="C171" s="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>
      <c r="A172" s="12"/>
      <c r="B172" s="8"/>
      <c r="C172" s="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>
      <c r="A173" s="12"/>
      <c r="B173" s="8"/>
      <c r="C173" s="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>
      <c r="A174" s="12"/>
      <c r="B174" s="8"/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>
      <c r="A175" s="12"/>
      <c r="B175" s="8"/>
      <c r="C175" s="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>
      <c r="A176" s="12"/>
      <c r="B176" s="8"/>
      <c r="C176" s="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>
      <c r="A177" s="12"/>
      <c r="B177" s="8"/>
      <c r="C177" s="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>
      <c r="A178" s="12"/>
      <c r="B178" s="8"/>
      <c r="C178" s="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</sheetData>
  <mergeCells count="6">
    <mergeCell ref="I7:M7"/>
    <mergeCell ref="Z4:AK4"/>
    <mergeCell ref="C6:C8"/>
    <mergeCell ref="D6:D8"/>
    <mergeCell ref="B7:B8"/>
    <mergeCell ref="A7:A8"/>
  </mergeCells>
  <phoneticPr fontId="0" type="noConversion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90" zoomScaleNormal="90" workbookViewId="0">
      <selection activeCell="J17" sqref="J17"/>
    </sheetView>
  </sheetViews>
  <sheetFormatPr defaultRowHeight="12.75"/>
  <cols>
    <col min="2" max="2" width="22.28515625" customWidth="1"/>
    <col min="3" max="3" width="60.7109375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" sqref="N1:O1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pwsz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Inni</dc:creator>
  <cp:lastModifiedBy>m.tyburska</cp:lastModifiedBy>
  <cp:lastPrinted>2014-12-04T16:36:39Z</cp:lastPrinted>
  <dcterms:created xsi:type="dcterms:W3CDTF">2007-06-06T11:55:24Z</dcterms:created>
  <dcterms:modified xsi:type="dcterms:W3CDTF">2016-06-17T15:43:34Z</dcterms:modified>
</cp:coreProperties>
</file>